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. ACEM\WEBSITE + NEWSLETTER\STATS EU - 2016-07\"/>
    </mc:Choice>
  </mc:AlternateContent>
  <bookViews>
    <workbookView xWindow="0" yWindow="0" windowWidth="28800" windowHeight="14700" tabRatio="906"/>
  </bookViews>
  <sheets>
    <sheet name="Index" sheetId="115" r:id="rId1"/>
    <sheet name="Cummulative" sheetId="116" r:id="rId2"/>
    <sheet name="Monthly" sheetId="117" r:id="rId3"/>
    <sheet name="Charts" sheetId="114" r:id="rId4"/>
  </sheets>
  <definedNames>
    <definedName name="_xlnm._FilterDatabase" localSheetId="1" hidden="1">Cummulative!$A$4:$J$4</definedName>
  </definedNames>
  <calcPr calcId="171027"/>
</workbook>
</file>

<file path=xl/calcChain.xml><?xml version="1.0" encoding="utf-8"?>
<calcChain xmlns="http://schemas.openxmlformats.org/spreadsheetml/2006/main">
  <c r="D28" i="117" l="1"/>
  <c r="E28" i="117" s="1"/>
  <c r="C28" i="117"/>
  <c r="K16" i="117"/>
  <c r="H8" i="117"/>
  <c r="D8" i="117"/>
  <c r="E8" i="117" s="1"/>
  <c r="C8" i="117"/>
  <c r="G17" i="116"/>
  <c r="J28" i="116"/>
  <c r="J15" i="116"/>
  <c r="J16" i="116"/>
  <c r="J8" i="116"/>
  <c r="G28" i="116"/>
  <c r="G18" i="116"/>
  <c r="G8" i="116"/>
  <c r="C17" i="116"/>
  <c r="B17" i="116"/>
  <c r="C28" i="116"/>
  <c r="B28" i="116"/>
  <c r="C18" i="116"/>
  <c r="B18" i="116"/>
  <c r="C8" i="116"/>
  <c r="B8" i="116"/>
  <c r="D17" i="116" l="1"/>
  <c r="D8" i="116"/>
  <c r="D18" i="116"/>
  <c r="D28" i="116"/>
  <c r="I33" i="116"/>
  <c r="H33" i="116"/>
  <c r="F33" i="116"/>
  <c r="E33" i="116"/>
  <c r="E31" i="117" l="1"/>
  <c r="E16" i="117"/>
  <c r="H16" i="117"/>
  <c r="D16" i="116"/>
  <c r="G16" i="116"/>
  <c r="C5" i="117" l="1"/>
  <c r="D5" i="117"/>
  <c r="E5" i="117" s="1"/>
  <c r="H5" i="117"/>
  <c r="K5" i="117"/>
  <c r="C6" i="117"/>
  <c r="D6" i="117"/>
  <c r="E6" i="117" s="1"/>
  <c r="H6" i="117"/>
  <c r="K6" i="117"/>
  <c r="C10" i="117"/>
  <c r="D10" i="117"/>
  <c r="H10" i="117"/>
  <c r="K10" i="117"/>
  <c r="C11" i="117"/>
  <c r="D11" i="117"/>
  <c r="E11" i="117" s="1"/>
  <c r="H11" i="117"/>
  <c r="K11" i="117"/>
  <c r="C12" i="117"/>
  <c r="D12" i="117"/>
  <c r="E12" i="117"/>
  <c r="H12" i="117"/>
  <c r="K12" i="117"/>
  <c r="C13" i="117"/>
  <c r="D13" i="117"/>
  <c r="H13" i="117"/>
  <c r="K13" i="117"/>
  <c r="C14" i="117"/>
  <c r="D14" i="117"/>
  <c r="E14" i="117" s="1"/>
  <c r="H14" i="117"/>
  <c r="K14" i="117"/>
  <c r="C15" i="117"/>
  <c r="D15" i="117"/>
  <c r="H15" i="117"/>
  <c r="C19" i="117"/>
  <c r="D19" i="117"/>
  <c r="E19" i="117"/>
  <c r="H19" i="117"/>
  <c r="K19" i="117"/>
  <c r="C20" i="117"/>
  <c r="D20" i="117"/>
  <c r="H20" i="117"/>
  <c r="K20" i="117"/>
  <c r="C21" i="117"/>
  <c r="D21" i="117"/>
  <c r="E21" i="117" s="1"/>
  <c r="H21" i="117"/>
  <c r="K21" i="117"/>
  <c r="C22" i="117"/>
  <c r="D22" i="117"/>
  <c r="H22" i="117"/>
  <c r="K22" i="117"/>
  <c r="C24" i="117"/>
  <c r="D24" i="117"/>
  <c r="E24" i="117" s="1"/>
  <c r="H24" i="117"/>
  <c r="K24" i="117"/>
  <c r="C25" i="117"/>
  <c r="D25" i="117"/>
  <c r="H25" i="117"/>
  <c r="K25" i="117"/>
  <c r="C26" i="117"/>
  <c r="D26" i="117"/>
  <c r="E26" i="117" s="1"/>
  <c r="H26" i="117"/>
  <c r="K26" i="117"/>
  <c r="C27" i="117"/>
  <c r="D27" i="117"/>
  <c r="H27" i="117"/>
  <c r="K27" i="117"/>
  <c r="C30" i="117"/>
  <c r="D30" i="117"/>
  <c r="E30" i="117" s="1"/>
  <c r="H30" i="117"/>
  <c r="K30" i="117"/>
  <c r="H31" i="117"/>
  <c r="C32" i="117"/>
  <c r="D32" i="117"/>
  <c r="E32" i="117" s="1"/>
  <c r="H32" i="117"/>
  <c r="K32" i="117"/>
  <c r="F33" i="117"/>
  <c r="G33" i="117"/>
  <c r="I33" i="117"/>
  <c r="J33" i="117"/>
  <c r="B5" i="116"/>
  <c r="C5" i="116"/>
  <c r="G5" i="116"/>
  <c r="J5" i="116"/>
  <c r="B6" i="116"/>
  <c r="C6" i="116"/>
  <c r="G6" i="116"/>
  <c r="J6" i="116"/>
  <c r="B10" i="116"/>
  <c r="C10" i="116"/>
  <c r="D10" i="116" s="1"/>
  <c r="G10" i="116"/>
  <c r="J10" i="116"/>
  <c r="B11" i="116"/>
  <c r="C11" i="116"/>
  <c r="G11" i="116"/>
  <c r="J11" i="116"/>
  <c r="B12" i="116"/>
  <c r="C12" i="116"/>
  <c r="D12" i="116" s="1"/>
  <c r="G12" i="116"/>
  <c r="J12" i="116"/>
  <c r="B13" i="116"/>
  <c r="C13" i="116"/>
  <c r="G13" i="116"/>
  <c r="J13" i="116"/>
  <c r="B14" i="116"/>
  <c r="C14" i="116"/>
  <c r="G14" i="116"/>
  <c r="J14" i="116"/>
  <c r="B15" i="116"/>
  <c r="C15" i="116"/>
  <c r="G15" i="116"/>
  <c r="B19" i="116"/>
  <c r="C19" i="116"/>
  <c r="G19" i="116"/>
  <c r="J19" i="116"/>
  <c r="B20" i="116"/>
  <c r="C20" i="116"/>
  <c r="D20" i="116" s="1"/>
  <c r="G20" i="116"/>
  <c r="J20" i="116"/>
  <c r="B21" i="116"/>
  <c r="C21" i="116"/>
  <c r="G21" i="116"/>
  <c r="J21" i="116"/>
  <c r="B22" i="116"/>
  <c r="C22" i="116"/>
  <c r="G22" i="116"/>
  <c r="J22" i="116"/>
  <c r="B24" i="116"/>
  <c r="C24" i="116"/>
  <c r="D24" i="116"/>
  <c r="G24" i="116"/>
  <c r="J24" i="116"/>
  <c r="B25" i="116"/>
  <c r="C25" i="116"/>
  <c r="G25" i="116"/>
  <c r="J25" i="116"/>
  <c r="B26" i="116"/>
  <c r="C26" i="116"/>
  <c r="D26" i="116" s="1"/>
  <c r="G26" i="116"/>
  <c r="J26" i="116"/>
  <c r="B27" i="116"/>
  <c r="C27" i="116"/>
  <c r="G27" i="116"/>
  <c r="J27" i="116"/>
  <c r="B30" i="116"/>
  <c r="C30" i="116"/>
  <c r="G30" i="116"/>
  <c r="J30" i="116"/>
  <c r="B31" i="116"/>
  <c r="C31" i="116"/>
  <c r="D31" i="116" s="1"/>
  <c r="G31" i="116"/>
  <c r="B32" i="116"/>
  <c r="C32" i="116"/>
  <c r="G32" i="116"/>
  <c r="J32" i="116"/>
  <c r="H33" i="117" l="1"/>
  <c r="E27" i="117"/>
  <c r="E25" i="117"/>
  <c r="E22" i="117"/>
  <c r="E20" i="117"/>
  <c r="E15" i="117"/>
  <c r="E13" i="117"/>
  <c r="D5" i="116"/>
  <c r="C33" i="116"/>
  <c r="B33" i="116"/>
  <c r="J33" i="116"/>
  <c r="D21" i="116"/>
  <c r="D30" i="116"/>
  <c r="D27" i="116"/>
  <c r="D32" i="116"/>
  <c r="D15" i="116"/>
  <c r="D13" i="116"/>
  <c r="D6" i="116"/>
  <c r="K33" i="117"/>
  <c r="G33" i="116"/>
  <c r="E10" i="117"/>
  <c r="C33" i="117"/>
  <c r="D33" i="117"/>
  <c r="D25" i="116"/>
  <c r="D14" i="116"/>
  <c r="D22" i="116"/>
  <c r="D11" i="116"/>
  <c r="D19" i="116"/>
  <c r="D33" i="116" l="1"/>
  <c r="E33" i="117"/>
</calcChain>
</file>

<file path=xl/sharedStrings.xml><?xml version="1.0" encoding="utf-8"?>
<sst xmlns="http://schemas.openxmlformats.org/spreadsheetml/2006/main" count="109" uniqueCount="61">
  <si>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</si>
  <si>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</si>
  <si>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</si>
  <si>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</si>
  <si>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</si>
  <si>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</si>
  <si>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</si>
  <si>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</si>
  <si>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</si>
  <si>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</si>
  <si>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</si>
  <si>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</si>
  <si>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</si>
  <si>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</si>
  <si>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</si>
  <si>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Spain</t>
  </si>
  <si>
    <t>Sweden</t>
  </si>
  <si>
    <t>Estonia</t>
  </si>
  <si>
    <t>Slovenia</t>
  </si>
  <si>
    <t>Back to table of contents</t>
  </si>
  <si>
    <t>Source</t>
  </si>
  <si>
    <t>Last updated</t>
  </si>
  <si>
    <t>ACEM registration statistics</t>
  </si>
  <si>
    <t>- Charts</t>
  </si>
  <si>
    <t>Country</t>
  </si>
  <si>
    <t>Bulgaria</t>
  </si>
  <si>
    <t>Croatia</t>
  </si>
  <si>
    <t>Cyprus</t>
  </si>
  <si>
    <t>Latvia</t>
  </si>
  <si>
    <t>Lithuania</t>
  </si>
  <si>
    <t>Malta</t>
  </si>
  <si>
    <t>Romania</t>
  </si>
  <si>
    <t>Slovakia</t>
  </si>
  <si>
    <t>UK</t>
  </si>
  <si>
    <t>Month</t>
  </si>
  <si>
    <t>ACEM CIACEM database</t>
  </si>
  <si>
    <t>TOTAL</t>
  </si>
  <si>
    <t>Powered-two and powered-three wheelers
2015</t>
  </si>
  <si>
    <t>% 
change</t>
  </si>
  <si>
    <t>Motorcycles 
2015</t>
  </si>
  <si>
    <t>Mopeds
2015</t>
  </si>
  <si>
    <t>Powered-two and powered-three wheelers
2016</t>
  </si>
  <si>
    <t>Motorcycles 
2016</t>
  </si>
  <si>
    <t>Mopeds
2016</t>
  </si>
  <si>
    <t>January</t>
  </si>
  <si>
    <t>February</t>
  </si>
  <si>
    <t xml:space="preserve"> </t>
  </si>
  <si>
    <t>Powered-two and powered-three wheelers</t>
  </si>
  <si>
    <t xml:space="preserve">Motorcycles </t>
  </si>
  <si>
    <t>Mopeds</t>
  </si>
  <si>
    <t>March</t>
  </si>
  <si>
    <t>April</t>
  </si>
  <si>
    <t>May</t>
  </si>
  <si>
    <t>June</t>
  </si>
  <si>
    <r>
      <t xml:space="preserve">
ACEM powered-two and powered-three wheeler registration statistics 2016
</t>
    </r>
    <r>
      <rPr>
        <b/>
        <sz val="14"/>
        <color indexed="9"/>
        <rFont val="Calibri"/>
        <family val="2"/>
      </rPr>
      <t xml:space="preserve">- July 2016 -
</t>
    </r>
  </si>
  <si>
    <t>- Cummulative vehicle registrations in the European Union - January to July 2016</t>
  </si>
  <si>
    <t>- Monthly vehicle registrations in the European Union - July 2016</t>
  </si>
  <si>
    <t>Cummulative powered-two and powered-three registrations in the EU 
- July 2016 -</t>
  </si>
  <si>
    <t>Monthly powered-two and powered-three registrations in the EU 
- July 2016 -</t>
  </si>
  <si>
    <t>July</t>
  </si>
  <si>
    <t>07 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</si>
</sst>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 * #,##0.00_ ;_ * \-#,##0.00_ ;_ * &quot;-&quot;??_ ;_ @_ 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indexed="9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2"/>
      <color indexed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93C7"/>
        <bgColor indexed="64"/>
      </patternFill>
    </fill>
    <fill>
      <patternFill patternType="solid">
        <fgColor rgb="FF0092B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4" fillId="27" borderId="6" applyNumberFormat="0" applyAlignment="0" applyProtection="0"/>
    <xf numFmtId="0" fontId="15" fillId="27" borderId="6" applyNumberFormat="0" applyAlignment="0" applyProtection="0"/>
    <xf numFmtId="0" fontId="16" fillId="28" borderId="7" applyNumberFormat="0" applyAlignment="0" applyProtection="0"/>
    <xf numFmtId="0" fontId="16" fillId="28" borderId="7" applyNumberFormat="0" applyAlignment="0" applyProtection="0"/>
    <xf numFmtId="0" fontId="17" fillId="28" borderId="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30" borderId="6" applyNumberFormat="0" applyAlignment="0" applyProtection="0"/>
    <xf numFmtId="0" fontId="29" fillId="30" borderId="6" applyNumberFormat="0" applyAlignment="0" applyProtection="0"/>
    <xf numFmtId="0" fontId="30" fillId="30" borderId="6" applyNumberFormat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5" fillId="0" borderId="0" applyFill="0"/>
    <xf numFmtId="0" fontId="3" fillId="0" borderId="0" applyFill="0"/>
    <xf numFmtId="0" fontId="8" fillId="0" borderId="0"/>
    <xf numFmtId="0" fontId="3" fillId="0" borderId="0"/>
    <xf numFmtId="0" fontId="6" fillId="0" borderId="0"/>
    <xf numFmtId="0" fontId="3" fillId="0" borderId="0"/>
    <xf numFmtId="0" fontId="3" fillId="0" borderId="0" applyFill="0"/>
    <xf numFmtId="0" fontId="9" fillId="0" borderId="0"/>
    <xf numFmtId="0" fontId="8" fillId="32" borderId="12" applyNumberFormat="0" applyFont="0" applyAlignment="0" applyProtection="0"/>
    <xf numFmtId="0" fontId="9" fillId="32" borderId="12" applyNumberFormat="0" applyFont="0" applyAlignment="0" applyProtection="0"/>
    <xf numFmtId="0" fontId="35" fillId="27" borderId="13" applyNumberFormat="0" applyAlignment="0" applyProtection="0"/>
    <xf numFmtId="0" fontId="35" fillId="27" borderId="13" applyNumberFormat="0" applyAlignment="0" applyProtection="0"/>
    <xf numFmtId="0" fontId="36" fillId="27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2" applyNumberFormat="0" applyFont="0" applyAlignment="0" applyProtection="0"/>
  </cellStyleXfs>
  <cellXfs count="49">
    <xf numFmtId="0" fontId="0" fillId="0" borderId="0" xfId="0" applyFill="1"/>
    <xf numFmtId="0" fontId="43" fillId="0" borderId="0" xfId="0" applyFont="1" applyFill="1"/>
    <xf numFmtId="0" fontId="40" fillId="0" borderId="0" xfId="0" applyFont="1" applyAlignment="1">
      <alignment horizontal="center"/>
    </xf>
    <xf numFmtId="0" fontId="44" fillId="0" borderId="0" xfId="0" applyFont="1"/>
    <xf numFmtId="0" fontId="17" fillId="33" borderId="1" xfId="125" applyFont="1" applyFill="1" applyBorder="1" applyAlignment="1">
      <alignment horizontal="center" vertical="center"/>
    </xf>
    <xf numFmtId="0" fontId="17" fillId="33" borderId="1" xfId="126" applyFont="1" applyFill="1" applyBorder="1" applyAlignment="1">
      <alignment horizontal="center" vertical="center" wrapText="1"/>
    </xf>
    <xf numFmtId="0" fontId="45" fillId="34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104" applyFont="1" applyFill="1" applyAlignment="1" applyProtection="1">
      <alignment horizontal="center" vertical="center"/>
    </xf>
    <xf numFmtId="0" fontId="45" fillId="34" borderId="0" xfId="0" applyFont="1" applyFill="1" applyAlignment="1">
      <alignment horizontal="left" vertical="center" wrapText="1"/>
    </xf>
    <xf numFmtId="0" fontId="47" fillId="0" borderId="0" xfId="104" quotePrefix="1" applyFont="1" applyFill="1" applyAlignment="1" applyProtection="1">
      <alignment horizontal="left" vertical="center"/>
    </xf>
    <xf numFmtId="49" fontId="47" fillId="0" borderId="0" xfId="104" applyNumberFormat="1" applyFont="1" applyFill="1" applyAlignment="1" applyProtection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15" fontId="48" fillId="0" borderId="0" xfId="0" quotePrefix="1" applyNumberFormat="1" applyFont="1" applyFill="1" applyAlignment="1">
      <alignment horizontal="left" vertical="center" wrapText="1"/>
    </xf>
    <xf numFmtId="0" fontId="9" fillId="0" borderId="0" xfId="0" applyFont="1"/>
    <xf numFmtId="0" fontId="43" fillId="0" borderId="0" xfId="0" applyFont="1" applyAlignment="1">
      <alignment horizontal="center" vertical="center"/>
    </xf>
    <xf numFmtId="0" fontId="49" fillId="35" borderId="1" xfId="125" applyFont="1" applyFill="1" applyBorder="1" applyAlignment="1">
      <alignment horizontal="center" vertical="center"/>
    </xf>
    <xf numFmtId="3" fontId="9" fillId="35" borderId="1" xfId="126" applyNumberFormat="1" applyFill="1" applyBorder="1" applyAlignment="1">
      <alignment horizontal="center" vertical="center"/>
    </xf>
    <xf numFmtId="164" fontId="50" fillId="35" borderId="1" xfId="126" applyNumberFormat="1" applyFont="1" applyFill="1" applyBorder="1" applyAlignment="1">
      <alignment horizontal="center" vertical="center"/>
    </xf>
    <xf numFmtId="0" fontId="49" fillId="36" borderId="1" xfId="120" applyFont="1" applyFill="1" applyBorder="1" applyAlignment="1">
      <alignment horizontal="center" vertical="center"/>
    </xf>
    <xf numFmtId="3" fontId="9" fillId="36" borderId="1" xfId="126" applyNumberFormat="1" applyFill="1" applyBorder="1" applyAlignment="1">
      <alignment horizontal="center" vertical="center"/>
    </xf>
    <xf numFmtId="164" fontId="50" fillId="36" borderId="1" xfId="126" applyNumberFormat="1" applyFont="1" applyFill="1" applyBorder="1" applyAlignment="1">
      <alignment horizontal="center" vertical="center"/>
    </xf>
    <xf numFmtId="3" fontId="9" fillId="0" borderId="1" xfId="126" applyNumberFormat="1" applyBorder="1" applyAlignment="1">
      <alignment horizontal="center" vertical="center"/>
    </xf>
    <xf numFmtId="0" fontId="49" fillId="35" borderId="1" xfId="120" applyFont="1" applyFill="1" applyBorder="1" applyAlignment="1">
      <alignment horizontal="center" vertical="center"/>
    </xf>
    <xf numFmtId="0" fontId="40" fillId="37" borderId="1" xfId="125" applyFont="1" applyFill="1" applyBorder="1" applyAlignment="1">
      <alignment horizontal="center" vertical="center"/>
    </xf>
    <xf numFmtId="3" fontId="40" fillId="37" borderId="1" xfId="126" applyNumberFormat="1" applyFont="1" applyFill="1" applyBorder="1" applyAlignment="1">
      <alignment horizontal="center" vertical="center"/>
    </xf>
    <xf numFmtId="164" fontId="50" fillId="37" borderId="1" xfId="126" applyNumberFormat="1" applyFont="1" applyFill="1" applyBorder="1" applyAlignment="1">
      <alignment horizontal="center" vertical="center"/>
    </xf>
    <xf numFmtId="0" fontId="40" fillId="37" borderId="1" xfId="0" applyFont="1" applyFill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4" borderId="1" xfId="126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0" fontId="45" fillId="34" borderId="0" xfId="126" applyFont="1" applyFill="1" applyBorder="1" applyAlignment="1">
      <alignment horizontal="center" vertical="center" wrapText="1"/>
    </xf>
    <xf numFmtId="0" fontId="52" fillId="0" borderId="0" xfId="104" applyFont="1" applyFill="1" applyAlignment="1" applyProtection="1">
      <alignment horizontal="left"/>
    </xf>
    <xf numFmtId="0" fontId="40" fillId="37" borderId="2" xfId="125" applyFont="1" applyFill="1" applyBorder="1" applyAlignment="1">
      <alignment horizontal="center" vertical="center"/>
    </xf>
    <xf numFmtId="0" fontId="40" fillId="37" borderId="3" xfId="125" applyFont="1" applyFill="1" applyBorder="1" applyAlignment="1">
      <alignment horizontal="center" vertical="center"/>
    </xf>
    <xf numFmtId="0" fontId="51" fillId="34" borderId="0" xfId="126" applyFont="1" applyFill="1" applyBorder="1" applyAlignment="1">
      <alignment horizontal="center" vertical="center" wrapText="1"/>
    </xf>
    <xf numFmtId="0" fontId="17" fillId="34" borderId="4" xfId="126" applyFont="1" applyFill="1" applyBorder="1" applyAlignment="1">
      <alignment horizontal="center" vertical="center" wrapText="1"/>
    </xf>
    <xf numFmtId="0" fontId="17" fillId="34" borderId="5" xfId="126" applyFont="1" applyFill="1" applyBorder="1" applyAlignment="1">
      <alignment horizontal="center" vertical="center" wrapText="1"/>
    </xf>
    <xf numFmtId="0" fontId="17" fillId="34" borderId="2" xfId="126" applyFont="1" applyFill="1" applyBorder="1" applyAlignment="1">
      <alignment horizontal="center" vertical="center" wrapText="1"/>
    </xf>
    <xf numFmtId="0" fontId="17" fillId="34" borderId="3" xfId="126" applyFont="1" applyFill="1" applyBorder="1" applyAlignment="1">
      <alignment horizontal="center" vertical="center" wrapText="1"/>
    </xf>
    <xf numFmtId="0" fontId="17" fillId="34" borderId="4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</cellXfs>
  <cellStyles count="155">
    <cellStyle name="20% - Accent1" xfId="1" builtinId="30" customBuiltin="1"/>
    <cellStyle name="20% - Accent1 2" xfId="2"/>
    <cellStyle name="20% - Accent1 3" xfId="3"/>
    <cellStyle name="20% - Accent1 3 2" xfId="141"/>
    <cellStyle name="20% - Accent2" xfId="4" builtinId="34" customBuiltin="1"/>
    <cellStyle name="20% - Accent2 2" xfId="5"/>
    <cellStyle name="20% - Accent2 3" xfId="6"/>
    <cellStyle name="20% - Accent2 3 2" xfId="142"/>
    <cellStyle name="20% - Accent3" xfId="7" builtinId="38" customBuiltin="1"/>
    <cellStyle name="20% - Accent3 2" xfId="8"/>
    <cellStyle name="20% - Accent3 3" xfId="9"/>
    <cellStyle name="20% - Accent3 3 2" xfId="143"/>
    <cellStyle name="20% - Accent4" xfId="10" builtinId="42" customBuiltin="1"/>
    <cellStyle name="20% - Accent4 2" xfId="11"/>
    <cellStyle name="20% - Accent4 3" xfId="12"/>
    <cellStyle name="20% - Accent4 3 2" xfId="144"/>
    <cellStyle name="20% - Accent5" xfId="13" builtinId="46" customBuiltin="1"/>
    <cellStyle name="20% - Accent5 2" xfId="14"/>
    <cellStyle name="20% - Accent5 3" xfId="15"/>
    <cellStyle name="20% - Accent5 3 2" xfId="145"/>
    <cellStyle name="20% - Accent6" xfId="16" builtinId="50" customBuiltin="1"/>
    <cellStyle name="20% - Accent6 2" xfId="17"/>
    <cellStyle name="20% - Accent6 3" xfId="18"/>
    <cellStyle name="20% - Accent6 3 2" xfId="146"/>
    <cellStyle name="40% - Accent1" xfId="19" builtinId="31" customBuiltin="1"/>
    <cellStyle name="40% - Accent1 2" xfId="20"/>
    <cellStyle name="40% - Accent1 3" xfId="21"/>
    <cellStyle name="40% - Accent1 3 2" xfId="147"/>
    <cellStyle name="40% - Accent2" xfId="22" builtinId="35" customBuiltin="1"/>
    <cellStyle name="40% - Accent2 2" xfId="23"/>
    <cellStyle name="40% - Accent2 3" xfId="24"/>
    <cellStyle name="40% - Accent2 3 2" xfId="148"/>
    <cellStyle name="40% - Accent3" xfId="25" builtinId="39" customBuiltin="1"/>
    <cellStyle name="40% - Accent3 2" xfId="26"/>
    <cellStyle name="40% - Accent3 3" xfId="27"/>
    <cellStyle name="40% - Accent3 3 2" xfId="149"/>
    <cellStyle name="40% - Accent4" xfId="28" builtinId="43" customBuiltin="1"/>
    <cellStyle name="40% - Accent4 2" xfId="29"/>
    <cellStyle name="40% - Accent4 3" xfId="30"/>
    <cellStyle name="40% - Accent4 3 2" xfId="150"/>
    <cellStyle name="40% - Accent5" xfId="31" builtinId="47" customBuiltin="1"/>
    <cellStyle name="40% - Accent5 2" xfId="32"/>
    <cellStyle name="40% - Accent5 3" xfId="33"/>
    <cellStyle name="40% - Accent5 3 2" xfId="151"/>
    <cellStyle name="40% - Accent6" xfId="34" builtinId="51" customBuiltin="1"/>
    <cellStyle name="40% - Accent6 2" xfId="35"/>
    <cellStyle name="40% - Accent6 3" xfId="36"/>
    <cellStyle name="40% - Accent6 3 2" xfId="152"/>
    <cellStyle name="60% - Accent1" xfId="37" builtinId="32" customBuiltin="1"/>
    <cellStyle name="60% - Accent1 2" xfId="38"/>
    <cellStyle name="60% - Accent1 3" xfId="39"/>
    <cellStyle name="60% - Accent2" xfId="40" builtinId="36" customBuiltin="1"/>
    <cellStyle name="60% - Accent2 2" xfId="41"/>
    <cellStyle name="60% - Accent2 3" xfId="42"/>
    <cellStyle name="60% - Accent3" xfId="43" builtinId="40" customBuiltin="1"/>
    <cellStyle name="60% - Accent3 2" xfId="44"/>
    <cellStyle name="60% - Accent3 3" xfId="45"/>
    <cellStyle name="60% - Accent4" xfId="46" builtinId="44" customBuiltin="1"/>
    <cellStyle name="60% - Accent4 2" xfId="47"/>
    <cellStyle name="60% - Accent4 3" xfId="48"/>
    <cellStyle name="60% - Accent5" xfId="49" builtinId="48" customBuiltin="1"/>
    <cellStyle name="60% - Accent5 2" xfId="50"/>
    <cellStyle name="60% - Accent5 3" xfId="51"/>
    <cellStyle name="60% - Accent6" xfId="52" builtinId="52" customBuiltin="1"/>
    <cellStyle name="60% - Accent6 2" xfId="53"/>
    <cellStyle name="60% - Accent6 3" xfId="54"/>
    <cellStyle name="Accent1" xfId="55" builtinId="29" customBuiltin="1"/>
    <cellStyle name="Accent1 2" xfId="56"/>
    <cellStyle name="Accent1 3" xfId="57"/>
    <cellStyle name="Accent2" xfId="58" builtinId="33" customBuiltin="1"/>
    <cellStyle name="Accent2 2" xfId="59"/>
    <cellStyle name="Accent2 3" xfId="60"/>
    <cellStyle name="Accent3" xfId="61" builtinId="37" customBuiltin="1"/>
    <cellStyle name="Accent3 2" xfId="62"/>
    <cellStyle name="Accent3 3" xfId="63"/>
    <cellStyle name="Accent4" xfId="64" builtinId="41" customBuiltin="1"/>
    <cellStyle name="Accent4 2" xfId="65"/>
    <cellStyle name="Accent4 3" xfId="66"/>
    <cellStyle name="Accent5" xfId="67" builtinId="45" customBuiltin="1"/>
    <cellStyle name="Accent5 2" xfId="68"/>
    <cellStyle name="Accent5 3" xfId="69"/>
    <cellStyle name="Accent6" xfId="70" builtinId="49" customBuiltin="1"/>
    <cellStyle name="Accent6 2" xfId="71"/>
    <cellStyle name="Accent6 3" xfId="72"/>
    <cellStyle name="Bad" xfId="73" builtinId="27" customBuiltin="1"/>
    <cellStyle name="Bad 2" xfId="74"/>
    <cellStyle name="Bad 3" xfId="75"/>
    <cellStyle name="Calculation" xfId="76" builtinId="22" customBuiltin="1"/>
    <cellStyle name="Calculation 2" xfId="77"/>
    <cellStyle name="Calculation 3" xfId="78"/>
    <cellStyle name="Check Cell" xfId="79" builtinId="23" customBuiltin="1"/>
    <cellStyle name="Check Cell 2" xfId="80"/>
    <cellStyle name="Check Cell 3" xfId="81"/>
    <cellStyle name="Comma 2" xfId="82"/>
    <cellStyle name="Comma 2 2" xfId="83"/>
    <cellStyle name="Comma 3" xfId="84"/>
    <cellStyle name="Comma 4" xfId="85"/>
    <cellStyle name="Explanatory Text" xfId="86" builtinId="53" customBuiltin="1"/>
    <cellStyle name="Explanatory Text 2" xfId="87"/>
    <cellStyle name="Explanatory Text 3" xfId="88"/>
    <cellStyle name="Good" xfId="89" builtinId="26" customBuiltin="1"/>
    <cellStyle name="Good 2" xfId="90"/>
    <cellStyle name="Good 3" xfId="91"/>
    <cellStyle name="Heading 1" xfId="92" builtinId="16" customBuiltin="1"/>
    <cellStyle name="Heading 1 2" xfId="93"/>
    <cellStyle name="Heading 1 3" xfId="94"/>
    <cellStyle name="Heading 2" xfId="95" builtinId="17" customBuiltin="1"/>
    <cellStyle name="Heading 2 2" xfId="96"/>
    <cellStyle name="Heading 2 3" xfId="97"/>
    <cellStyle name="Heading 3" xfId="98" builtinId="18" customBuiltin="1"/>
    <cellStyle name="Heading 3 2" xfId="99"/>
    <cellStyle name="Heading 3 3" xfId="100"/>
    <cellStyle name="Heading 4" xfId="101" builtinId="19" customBuiltin="1"/>
    <cellStyle name="Heading 4 2" xfId="102"/>
    <cellStyle name="Heading 4 3" xfId="103"/>
    <cellStyle name="Hyperlink" xfId="104" builtinId="8"/>
    <cellStyle name="Hyperlink 2" xfId="105"/>
    <cellStyle name="Hyperlink 3" xfId="106"/>
    <cellStyle name="Input" xfId="107" builtinId="20" customBuiltin="1"/>
    <cellStyle name="Input 2" xfId="108"/>
    <cellStyle name="Input 3" xfId="109"/>
    <cellStyle name="Linked Cell" xfId="110" builtinId="24" customBuiltin="1"/>
    <cellStyle name="Linked Cell 2" xfId="111"/>
    <cellStyle name="Linked Cell 3" xfId="112"/>
    <cellStyle name="Neutral" xfId="113" builtinId="28" customBuiltin="1"/>
    <cellStyle name="Neutral 2" xfId="114"/>
    <cellStyle name="Neutral 3" xfId="115"/>
    <cellStyle name="Normal" xfId="0" builtinId="0"/>
    <cellStyle name="Normal 2" xfId="116"/>
    <cellStyle name="Normal 2 2" xfId="117"/>
    <cellStyle name="Normal 2 2 2" xfId="118"/>
    <cellStyle name="Normal 2 3" xfId="119"/>
    <cellStyle name="Normal 2 3 2" xfId="120"/>
    <cellStyle name="Normal 3" xfId="121"/>
    <cellStyle name="Normal 3 2" xfId="122"/>
    <cellStyle name="Normal 4" xfId="123"/>
    <cellStyle name="Normal 4 2" xfId="124"/>
    <cellStyle name="Normal 5" xfId="125"/>
    <cellStyle name="Normal 6" xfId="126"/>
    <cellStyle name="Normal 6 2" xfId="153"/>
    <cellStyle name="Note 2" xfId="127"/>
    <cellStyle name="Note 3" xfId="128"/>
    <cellStyle name="Note 3 2" xfId="154"/>
    <cellStyle name="Output" xfId="129" builtinId="21" customBuiltin="1"/>
    <cellStyle name="Output 2" xfId="130"/>
    <cellStyle name="Output 3" xfId="131"/>
    <cellStyle name="Title" xfId="132" builtinId="15" customBuiltin="1"/>
    <cellStyle name="Title 2" xfId="133"/>
    <cellStyle name="Title 3" xfId="134"/>
    <cellStyle name="Total" xfId="135" builtinId="25" customBuiltin="1"/>
    <cellStyle name="Total 2" xfId="136"/>
    <cellStyle name="Total 3" xfId="137"/>
    <cellStyle name="Warning Text" xfId="138" builtinId="11" customBuiltin="1"/>
    <cellStyle name="Warning Text 2" xfId="139"/>
    <cellStyle name="Warning Text 3" xfId="140"/>
  </cellStyles>
  <dxfs count="3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powered-two- and three-wheeler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Charts!$B$29:$B$35</c:f>
              <c:numCache>
                <c:formatCode>#,##0</c:formatCode>
                <c:ptCount val="7"/>
                <c:pt idx="0">
                  <c:v>49688</c:v>
                </c:pt>
                <c:pt idx="1">
                  <c:v>116088</c:v>
                </c:pt>
                <c:pt idx="2">
                  <c:v>251420</c:v>
                </c:pt>
                <c:pt idx="3">
                  <c:v>390179</c:v>
                </c:pt>
                <c:pt idx="4">
                  <c:v>507106</c:v>
                </c:pt>
                <c:pt idx="5">
                  <c:v>644474</c:v>
                </c:pt>
                <c:pt idx="6">
                  <c:v>813116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4-4F5A-B9F0-3511ABD3C7D2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Charts!$C$29:$C$35</c:f>
              <c:numCache>
                <c:formatCode>#,##0</c:formatCode>
                <c:ptCount val="7"/>
                <c:pt idx="0">
                  <c:v>51888</c:v>
                </c:pt>
                <c:pt idx="1">
                  <c:v>131693</c:v>
                </c:pt>
                <c:pt idx="2">
                  <c:v>263181</c:v>
                </c:pt>
                <c:pt idx="3">
                  <c:v>408362</c:v>
                </c:pt>
                <c:pt idx="4">
                  <c:v>534744</c:v>
                </c:pt>
                <c:pt idx="5">
                  <c:v>679777</c:v>
                </c:pt>
                <c:pt idx="6">
                  <c:v>830468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263400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25400">
                <a:solidFill>
                  <a:schemeClr val="bg1">
                    <a:lumMod val="50000"/>
                  </a:schemeClr>
                </a:solidFill>
                <a:miter lim="800000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9370A88A-7E1A-44FC-AC81-F7401D8EB1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92C-49EC-9E4F-A78F3EFFEA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1D7357B7-89E9-48E3-88FC-3FDC1D796BFB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614-4F5A-B9F0-3511ABD3C7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CF501FC8-D5FE-4A71-8397-3872A52F367A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92C-49EC-9E4F-A78F3EFFEA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0915DEA0-BFAD-4E4C-8DEA-7F73334C4B4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92C-49EC-9E4F-A78F3EFFEA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839039DE-652D-4574-9434-E3AAEA9879D5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614-4F5A-B9F0-3511ABD3C7D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90190F7A-96A1-4CDE-BE53-FEFBB6FCEE5A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614-4F5A-B9F0-3511ABD3C7D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64D27F46-2BD1-4F46-89FA-F1024A039B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F40-4CEE-8FB6-8674C771BF48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Charts!$D$29:$D$35</c:f>
              <c:numCache>
                <c:formatCode>0.0</c:formatCode>
                <c:ptCount val="7"/>
                <c:pt idx="0">
                  <c:v>4.4000000000000004</c:v>
                </c:pt>
                <c:pt idx="1">
                  <c:v>13.4</c:v>
                </c:pt>
                <c:pt idx="2" formatCode="General">
                  <c:v>4.7</c:v>
                </c:pt>
                <c:pt idx="3">
                  <c:v>4.7</c:v>
                </c:pt>
                <c:pt idx="4">
                  <c:v>5.5</c:v>
                </c:pt>
                <c:pt idx="5">
                  <c:v>5.5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4-4F5A-B9F0-3511ABD3C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2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2634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motorcycle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Charts!$E$29:$E$35</c:f>
              <c:numCache>
                <c:formatCode>#,##0</c:formatCode>
                <c:ptCount val="7"/>
                <c:pt idx="0">
                  <c:v>34131</c:v>
                </c:pt>
                <c:pt idx="1">
                  <c:v>83573</c:v>
                </c:pt>
                <c:pt idx="2">
                  <c:v>190429</c:v>
                </c:pt>
                <c:pt idx="3">
                  <c:v>297577</c:v>
                </c:pt>
                <c:pt idx="4">
                  <c:v>384366</c:v>
                </c:pt>
                <c:pt idx="5">
                  <c:v>504162</c:v>
                </c:pt>
                <c:pt idx="6">
                  <c:v>617431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7-496C-A03F-C77C5C584110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Charts!$F$29:$F$35</c:f>
              <c:numCache>
                <c:formatCode>#,##0</c:formatCode>
                <c:ptCount val="7"/>
                <c:pt idx="0">
                  <c:v>37722</c:v>
                </c:pt>
                <c:pt idx="1">
                  <c:v>99363</c:v>
                </c:pt>
                <c:pt idx="2">
                  <c:v>205258</c:v>
                </c:pt>
                <c:pt idx="3">
                  <c:v>321085</c:v>
                </c:pt>
                <c:pt idx="4">
                  <c:v>416938</c:v>
                </c:pt>
                <c:pt idx="5">
                  <c:v>544870</c:v>
                </c:pt>
                <c:pt idx="6">
                  <c:v>651414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274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 cmpd="sng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34573091-1BD5-466E-BF5B-BB1951236A05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80A-4559-AF92-3D6ADA14A8E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B05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+</a:t>
                    </a:r>
                    <a:fld id="{0B1A2F81-2D79-4713-B0B7-CD9A2A0A037C}" type="VALUE">
                      <a:rPr lang="en-US"/>
                      <a:pPr>
                        <a:defRPr sz="900" b="1" i="0" u="none" strike="noStrike" baseline="0">
                          <a:solidFill>
                            <a:srgbClr val="00B05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 w="28575">
                  <a:solidFill>
                    <a:srgbClr val="00B050"/>
                  </a:solidFill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E77-496C-A03F-C77C5C58411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880728F3-82BB-4167-BD87-A52B1E0ADEE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80A-4559-AF92-3D6ADA14A8E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A904FB51-EEF0-4A7C-9A9E-738C0860190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80A-4559-AF92-3D6ADA14A8E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F8A785FB-2E5A-4362-81EE-FA5BF57689E9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80A-4559-AF92-3D6ADA14A8E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52AE219B-8AF5-428F-8E5D-2F925A3724B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80A-4559-AF92-3D6ADA14A8E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B8A61617-142E-47EB-9145-C5456BF7CA5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ACC-49A3-AAA1-F47E90B464C0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00B05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B05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Charts!$G$29:$G$35</c:f>
              <c:numCache>
                <c:formatCode>0.0</c:formatCode>
                <c:ptCount val="7"/>
                <c:pt idx="0">
                  <c:v>10.5</c:v>
                </c:pt>
                <c:pt idx="1">
                  <c:v>18.899999999999999</c:v>
                </c:pt>
                <c:pt idx="2" formatCode="General">
                  <c:v>7.8</c:v>
                </c:pt>
                <c:pt idx="3">
                  <c:v>7.9</c:v>
                </c:pt>
                <c:pt idx="4">
                  <c:v>8.5</c:v>
                </c:pt>
                <c:pt idx="5">
                  <c:v>8.1</c:v>
                </c:pt>
                <c:pt idx="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7-496C-A03F-C77C5C584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27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 Light"/>
                <a:ea typeface="Calibri Light"/>
                <a:cs typeface="Calibri Light"/>
              </a:defRPr>
            </a:pPr>
            <a:r>
              <a:rPr lang="en-US"/>
              <a:t>Cumulative moped registrations in the EU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Charts!$B$28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Charts!$H$29:$H$35</c:f>
              <c:numCache>
                <c:formatCode>#,##0</c:formatCode>
                <c:ptCount val="7"/>
                <c:pt idx="0">
                  <c:v>15557</c:v>
                </c:pt>
                <c:pt idx="1">
                  <c:v>32514</c:v>
                </c:pt>
                <c:pt idx="2">
                  <c:v>60991</c:v>
                </c:pt>
                <c:pt idx="3">
                  <c:v>92602</c:v>
                </c:pt>
                <c:pt idx="4">
                  <c:v>122740</c:v>
                </c:pt>
                <c:pt idx="5">
                  <c:v>140312</c:v>
                </c:pt>
                <c:pt idx="6">
                  <c:v>203421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C-48EC-AAEA-9E4ECCF27E13}"/>
            </c:ext>
          </c:extLst>
        </c:ser>
        <c:ser>
          <c:idx val="1"/>
          <c:order val="1"/>
          <c:tx>
            <c:strRef>
              <c:f>Charts!$C$28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Charts!$A$29:$A$35</c:f>
              <c:strCache>
                <c:ptCount val="7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</c:strCache>
            </c:strRef>
          </c:cat>
          <c:val>
            <c:numRef>
              <c:f>Charts!$I$29:$I$35</c:f>
              <c:numCache>
                <c:formatCode>#,##0</c:formatCode>
                <c:ptCount val="7"/>
                <c:pt idx="0">
                  <c:v>14166</c:v>
                </c:pt>
                <c:pt idx="1">
                  <c:v>32330</c:v>
                </c:pt>
                <c:pt idx="2">
                  <c:v>57923</c:v>
                </c:pt>
                <c:pt idx="3">
                  <c:v>87277</c:v>
                </c:pt>
                <c:pt idx="4">
                  <c:v>117806</c:v>
                </c:pt>
                <c:pt idx="5">
                  <c:v>134907</c:v>
                </c:pt>
                <c:pt idx="6">
                  <c:v>188040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8666024"/>
        <c:axId val="1"/>
      </c:barChart>
      <c:lineChart>
        <c:grouping val="standard"/>
        <c:varyColors val="0"/>
        <c:ser>
          <c:idx val="2"/>
          <c:order val="2"/>
          <c:tx>
            <c:strRef>
              <c:f>Charts!$D$27</c:f>
              <c:strCache>
                <c:ptCount val="1"/>
                <c:pt idx="0">
                  <c:v>% 
change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2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9C-48EC-AAEA-9E4ECCF27E13}"/>
                </c:ext>
              </c:extLst>
            </c:dLbl>
            <c:dLbl>
              <c:idx val="3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79C-48EC-AAEA-9E4ECCF27E13}"/>
                </c:ext>
              </c:extLst>
            </c:dLbl>
            <c:dLbl>
              <c:idx val="4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79C-48EC-AAEA-9E4ECCF27E13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79C-48EC-AAEA-9E4ECCF27E13}"/>
                </c:ext>
              </c:extLst>
            </c:dLbl>
            <c:dLbl>
              <c:idx val="6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79C-48EC-AAEA-9E4ECCF27E13}"/>
                </c:ext>
              </c:extLst>
            </c:dLbl>
            <c:dLbl>
              <c:idx val="7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79C-48EC-AAEA-9E4ECCF27E13}"/>
                </c:ext>
              </c:extLst>
            </c:dLbl>
            <c:dLbl>
              <c:idx val="8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79C-48EC-AAEA-9E4ECCF27E13}"/>
                </c:ext>
              </c:extLst>
            </c:dLbl>
            <c:dLbl>
              <c:idx val="9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79C-48EC-AAEA-9E4ECCF27E13}"/>
                </c:ext>
              </c:extLst>
            </c:dLbl>
            <c:dLbl>
              <c:idx val="10"/>
              <c:spPr>
                <a:solidFill>
                  <a:schemeClr val="bg1"/>
                </a:solidFill>
                <a:ln w="28575">
                  <a:solidFill>
                    <a:srgbClr val="FF0000"/>
                  </a:solidFill>
                </a:ln>
                <a:effectLst/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79C-48EC-AAEA-9E4ECCF27E13}"/>
                </c:ext>
              </c:extLst>
            </c:dLbl>
            <c:spPr>
              <a:solidFill>
                <a:schemeClr val="bg1"/>
              </a:solidFill>
              <a:ln w="28575">
                <a:solidFill>
                  <a:srgbClr val="FF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Charts!$J$29:$J$35</c:f>
              <c:numCache>
                <c:formatCode>0.0</c:formatCode>
                <c:ptCount val="7"/>
                <c:pt idx="0">
                  <c:v>-8.9</c:v>
                </c:pt>
                <c:pt idx="1">
                  <c:v>-0.6</c:v>
                </c:pt>
                <c:pt idx="2">
                  <c:v>-5</c:v>
                </c:pt>
                <c:pt idx="3">
                  <c:v>-5.8</c:v>
                </c:pt>
                <c:pt idx="4">
                  <c:v>-4</c:v>
                </c:pt>
                <c:pt idx="5">
                  <c:v>-3.9</c:v>
                </c:pt>
                <c:pt idx="6">
                  <c:v>-7.6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9C-48EC-AAEA-9E4ECCF27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6866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Vehicles registered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666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 Light"/>
                    <a:ea typeface="Calibri Light"/>
                    <a:cs typeface="Calibri Light"/>
                  </a:defRPr>
                </a:pPr>
                <a:r>
                  <a:rPr lang="en-US"/>
                  <a:t>% change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7905749</xdr:colOff>
      <xdr:row>0</xdr:row>
      <xdr:rowOff>146684</xdr:rowOff>
    </xdr:from>
    <xdr:to>
      <xdr:col>3</xdr:col>
      <xdr:colOff>296192</xdr:colOff>
      <xdr:row>3</xdr:row>
      <xdr:rowOff>28574</xdr:rowOff>
    </xdr:to>
    <xdr:pic>
      <xdr:nvPicPr>
        <xdr:cNvPr id="1164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146684"/>
          <a:ext cx="1515393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144779</xdr:rowOff>
    </xdr:from>
    <xdr:to>
      <xdr:col>10</xdr:col>
      <xdr:colOff>1341120</xdr:colOff>
      <xdr:row>2</xdr:row>
      <xdr:rowOff>239826</xdr:rowOff>
    </xdr:to>
    <xdr:pic>
      <xdr:nvPicPr>
        <xdr:cNvPr id="1168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44779"/>
          <a:ext cx="1341120" cy="857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144780</xdr:rowOff>
    </xdr:from>
    <xdr:to>
      <xdr:col>11</xdr:col>
      <xdr:colOff>1287780</xdr:colOff>
      <xdr:row>2</xdr:row>
      <xdr:rowOff>205740</xdr:rowOff>
    </xdr:to>
    <xdr:pic>
      <xdr:nvPicPr>
        <xdr:cNvPr id="1169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44780"/>
          <a:ext cx="12877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30480</xdr:rowOff>
    </xdr:from>
    <xdr:to>
      <xdr:col>6</xdr:col>
      <xdr:colOff>541020</xdr:colOff>
      <xdr:row>24</xdr:row>
      <xdr:rowOff>121920</xdr:rowOff>
    </xdr:to>
    <xdr:graphicFrame macro="">
      <xdr:nvGraphicFramePr>
        <xdr:cNvPr id="108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182880</xdr:colOff>
      <xdr:row>3</xdr:row>
      <xdr:rowOff>30480</xdr:rowOff>
    </xdr:from>
    <xdr:to>
      <xdr:col>15</xdr:col>
      <xdr:colOff>243840</xdr:colOff>
      <xdr:row>24</xdr:row>
      <xdr:rowOff>121920</xdr:rowOff>
    </xdr:to>
    <xdr:graphicFrame macro="">
      <xdr:nvGraphicFramePr>
        <xdr:cNvPr id="10815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533400</xdr:colOff>
      <xdr:row>3</xdr:row>
      <xdr:rowOff>30480</xdr:rowOff>
    </xdr:from>
    <xdr:to>
      <xdr:col>25</xdr:col>
      <xdr:colOff>121920</xdr:colOff>
      <xdr:row>24</xdr:row>
      <xdr:rowOff>121920</xdr:rowOff>
    </xdr:to>
    <xdr:graphicFrame macro="">
      <xdr:nvGraphicFramePr>
        <xdr:cNvPr id="108155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0</xdr:row>
      <xdr:rowOff>175260</xdr:rowOff>
    </xdr:from>
    <xdr:to>
      <xdr:col>12</xdr:col>
      <xdr:colOff>228600</xdr:colOff>
      <xdr:row>3</xdr:row>
      <xdr:rowOff>14886</xdr:rowOff>
    </xdr:to>
    <xdr:pic>
      <xdr:nvPicPr>
        <xdr:cNvPr id="108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75260"/>
          <a:ext cx="1417320" cy="90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tabSelected="1" zoomScale="145" zoomScaleNormal="145" workbookViewId="0"/>
  </sheetViews>
  <sheetFormatPr defaultColWidth="9.140625" defaultRowHeight="19.5" customHeight="1" x14ac:dyDescent="0.2"/>
  <cols>
    <col min="1" max="1" width="118.5703125" style="7" customWidth="1"/>
    <col min="2" max="16384" width="9.140625" style="7"/>
  </cols>
  <sheetData>
    <row r="1" spans="1:1" ht="17.25" customHeight="1" x14ac:dyDescent="0.2"/>
    <row r="2" spans="1:1" ht="51" customHeight="1" x14ac:dyDescent="0.2">
      <c r="A2" s="6" t="s">
        <v>54</v>
      </c>
    </row>
    <row r="3" spans="1:1" ht="19.5" customHeight="1" x14ac:dyDescent="0.2">
      <c r="A3" s="8"/>
    </row>
    <row r="4" spans="1:1" ht="19.5" customHeight="1" x14ac:dyDescent="0.2">
      <c r="A4" s="9" t="s">
        <v>22</v>
      </c>
    </row>
    <row r="5" spans="1:1" ht="19.5" customHeight="1" x14ac:dyDescent="0.2">
      <c r="A5" s="10" t="s">
        <v>55</v>
      </c>
    </row>
    <row r="6" spans="1:1" ht="19.5" customHeight="1" x14ac:dyDescent="0.2">
      <c r="A6" s="10" t="s">
        <v>56</v>
      </c>
    </row>
    <row r="7" spans="1:1" ht="19.5" customHeight="1" x14ac:dyDescent="0.2">
      <c r="A7" s="11" t="s">
        <v>23</v>
      </c>
    </row>
    <row r="8" spans="1:1" ht="19.5" customHeight="1" x14ac:dyDescent="0.2">
      <c r="A8" s="12"/>
    </row>
    <row r="9" spans="1:1" ht="19.5" customHeight="1" x14ac:dyDescent="0.2">
      <c r="A9" s="9" t="s">
        <v>20</v>
      </c>
    </row>
    <row r="10" spans="1:1" ht="19.5" customHeight="1" x14ac:dyDescent="0.2">
      <c r="A10" s="13" t="s">
        <v>35</v>
      </c>
    </row>
    <row r="11" spans="1:1" ht="19.5" customHeight="1" x14ac:dyDescent="0.2">
      <c r="A11" s="14"/>
    </row>
    <row r="12" spans="1:1" ht="19.5" customHeight="1" x14ac:dyDescent="0.2">
      <c r="A12" s="9" t="s">
        <v>21</v>
      </c>
    </row>
    <row r="13" spans="1:1" ht="19.5" customHeight="1" x14ac:dyDescent="0.2">
      <c r="A13" s="15" t="s">
        <v>60</v>
      </c>
    </row>
    <row r="14" spans="1:1" ht="19.5" customHeight="1" x14ac:dyDescent="0.2">
      <c r="A14" s="14"/>
    </row>
  </sheetData>
  <hyperlinks>
    <hyperlink ref="A6" location="Monthly!A1" display="- Monthly vehicle registrations in European largest markets - March 2016"/>
    <hyperlink ref="A5" location="Cummulative!A1" display="- Cummulative motorcycle registrations in European largest markets January - March 2016"/>
    <hyperlink ref="A7" location="Charts!A1" display="- Chart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showGridLines="0" zoomScaleNormal="100" workbookViewId="0"/>
  </sheetViews>
  <sheetFormatPr defaultColWidth="22.28515625" defaultRowHeight="17.25" customHeight="1" x14ac:dyDescent="0.25"/>
  <cols>
    <col min="1" max="1" width="22.28515625" style="16"/>
    <col min="2" max="7" width="22.28515625" style="16" customWidth="1"/>
    <col min="8" max="16384" width="22.28515625" style="16"/>
  </cols>
  <sheetData>
    <row r="2" spans="1:10" ht="43.15" customHeight="1" x14ac:dyDescent="0.25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9.5" customHeight="1" x14ac:dyDescent="0.25">
      <c r="A3" s="17"/>
      <c r="B3" s="17"/>
      <c r="C3" s="17"/>
      <c r="D3" s="17"/>
    </row>
    <row r="4" spans="1:10" ht="66" customHeight="1" x14ac:dyDescent="0.25">
      <c r="A4" s="4" t="s">
        <v>24</v>
      </c>
      <c r="B4" s="5" t="s">
        <v>37</v>
      </c>
      <c r="C4" s="5" t="s">
        <v>41</v>
      </c>
      <c r="D4" s="5" t="s">
        <v>38</v>
      </c>
      <c r="E4" s="5" t="s">
        <v>39</v>
      </c>
      <c r="F4" s="5" t="s">
        <v>42</v>
      </c>
      <c r="G4" s="5" t="s">
        <v>38</v>
      </c>
      <c r="H4" s="5" t="s">
        <v>40</v>
      </c>
      <c r="I4" s="5" t="s">
        <v>43</v>
      </c>
      <c r="J4" s="5" t="s">
        <v>38</v>
      </c>
    </row>
    <row r="5" spans="1:10" ht="19.5" customHeight="1" x14ac:dyDescent="0.25">
      <c r="A5" s="18" t="s">
        <v>0</v>
      </c>
      <c r="B5" s="19">
        <f>E5+H5</f>
        <v>29228</v>
      </c>
      <c r="C5" s="19">
        <f>F5+I5</f>
        <v>29901</v>
      </c>
      <c r="D5" s="20">
        <f>((C5/B5)-1)*100</f>
        <v>2.3025865608320872</v>
      </c>
      <c r="E5" s="19">
        <v>19402</v>
      </c>
      <c r="F5" s="19">
        <v>20277</v>
      </c>
      <c r="G5" s="20">
        <f>((F5/E5)-1)*100</f>
        <v>4.5098443459437254</v>
      </c>
      <c r="H5" s="19">
        <v>9826</v>
      </c>
      <c r="I5" s="19">
        <v>9624</v>
      </c>
      <c r="J5" s="20">
        <f>((I5/H5)-1)*100</f>
        <v>-2.0557704050478298</v>
      </c>
    </row>
    <row r="6" spans="1:10" ht="19.5" customHeight="1" x14ac:dyDescent="0.25">
      <c r="A6" s="21" t="s">
        <v>1</v>
      </c>
      <c r="B6" s="22">
        <f>E6+H6</f>
        <v>23539</v>
      </c>
      <c r="C6" s="22">
        <f>F6+I6</f>
        <v>23342</v>
      </c>
      <c r="D6" s="23">
        <f>((C6/B6)-1)*100</f>
        <v>-0.83690895959895872</v>
      </c>
      <c r="E6" s="24">
        <v>16050</v>
      </c>
      <c r="F6" s="24">
        <v>16530</v>
      </c>
      <c r="G6" s="23">
        <f>((F6/E6)-1)*100</f>
        <v>2.9906542056074681</v>
      </c>
      <c r="H6" s="24">
        <v>7489</v>
      </c>
      <c r="I6" s="24">
        <v>6812</v>
      </c>
      <c r="J6" s="23">
        <f>((I6/H6)-1)*100</f>
        <v>-9.0399252236613705</v>
      </c>
    </row>
    <row r="7" spans="1:10" ht="19.5" customHeight="1" x14ac:dyDescent="0.25">
      <c r="A7" s="25" t="s">
        <v>25</v>
      </c>
      <c r="B7" s="19"/>
      <c r="C7" s="19"/>
      <c r="D7" s="20"/>
      <c r="E7" s="19"/>
      <c r="F7" s="19"/>
      <c r="G7" s="20"/>
      <c r="H7" s="19"/>
      <c r="I7" s="19"/>
      <c r="J7" s="20"/>
    </row>
    <row r="8" spans="1:10" ht="19.5" customHeight="1" x14ac:dyDescent="0.25">
      <c r="A8" s="21" t="s">
        <v>26</v>
      </c>
      <c r="B8" s="22">
        <f>E8+H8</f>
        <v>2412</v>
      </c>
      <c r="C8" s="22">
        <f>F8+I8</f>
        <v>2752</v>
      </c>
      <c r="D8" s="23">
        <f>((C8/B8)-1)*100</f>
        <v>14.096185737976775</v>
      </c>
      <c r="E8" s="24">
        <v>1114</v>
      </c>
      <c r="F8" s="24">
        <v>1289</v>
      </c>
      <c r="G8" s="23">
        <f>((F8/E8)-1)*100</f>
        <v>15.709156193895879</v>
      </c>
      <c r="H8" s="24">
        <v>1298</v>
      </c>
      <c r="I8" s="24">
        <v>1463</v>
      </c>
      <c r="J8" s="23">
        <f>((I8/H8)-1)*100</f>
        <v>12.711864406779672</v>
      </c>
    </row>
    <row r="9" spans="1:10" ht="19.5" customHeight="1" x14ac:dyDescent="0.25">
      <c r="A9" s="25" t="s">
        <v>27</v>
      </c>
      <c r="B9" s="19"/>
      <c r="C9" s="19"/>
      <c r="D9" s="20"/>
      <c r="E9" s="19"/>
      <c r="F9" s="19"/>
      <c r="G9" s="20"/>
      <c r="H9" s="19"/>
      <c r="I9" s="19"/>
      <c r="J9" s="20"/>
    </row>
    <row r="10" spans="1:10" ht="19.5" customHeight="1" x14ac:dyDescent="0.25">
      <c r="A10" s="21" t="s">
        <v>2</v>
      </c>
      <c r="B10" s="22">
        <f>E10+H10</f>
        <v>10495</v>
      </c>
      <c r="C10" s="22">
        <f>F10+I10</f>
        <v>10427</v>
      </c>
      <c r="D10" s="23">
        <f>((C10/B10)-1)*100</f>
        <v>-0.64792758456407862</v>
      </c>
      <c r="E10" s="24">
        <v>9410</v>
      </c>
      <c r="F10" s="24">
        <v>9719</v>
      </c>
      <c r="G10" s="23">
        <f>((F10/E10)-1)*100</f>
        <v>3.2837407013815101</v>
      </c>
      <c r="H10" s="24">
        <v>1085</v>
      </c>
      <c r="I10" s="24">
        <v>708</v>
      </c>
      <c r="J10" s="23">
        <f>((I10/H10)-1)*100</f>
        <v>-34.746543778801843</v>
      </c>
    </row>
    <row r="11" spans="1:10" ht="19.5" customHeight="1" x14ac:dyDescent="0.25">
      <c r="A11" s="25" t="s">
        <v>3</v>
      </c>
      <c r="B11" s="19">
        <f>E11+H11</f>
        <v>6453</v>
      </c>
      <c r="C11" s="19">
        <f>F11+I11</f>
        <v>5774</v>
      </c>
      <c r="D11" s="20">
        <f>((C11/B11)-1)*100</f>
        <v>-10.522237718890437</v>
      </c>
      <c r="E11" s="19">
        <v>1830</v>
      </c>
      <c r="F11" s="19">
        <v>2316</v>
      </c>
      <c r="G11" s="20">
        <f>((F11/E11)-1)*100</f>
        <v>26.557377049180332</v>
      </c>
      <c r="H11" s="19">
        <v>4623</v>
      </c>
      <c r="I11" s="19">
        <v>3458</v>
      </c>
      <c r="J11" s="20">
        <f>((I11/H11)-1)*100</f>
        <v>-25.200086523902232</v>
      </c>
    </row>
    <row r="12" spans="1:10" ht="19.5" customHeight="1" x14ac:dyDescent="0.25">
      <c r="A12" s="21" t="s">
        <v>17</v>
      </c>
      <c r="B12" s="22">
        <f>E12+H12</f>
        <v>927</v>
      </c>
      <c r="C12" s="22">
        <f>F12+I12</f>
        <v>947</v>
      </c>
      <c r="D12" s="23">
        <f>((C12/B12)-1)*100</f>
        <v>2.1574973031283751</v>
      </c>
      <c r="E12" s="24">
        <v>381</v>
      </c>
      <c r="F12" s="24">
        <v>470</v>
      </c>
      <c r="G12" s="23">
        <f>((F12/E12)-1)*100</f>
        <v>23.359580052493435</v>
      </c>
      <c r="H12" s="24">
        <v>546</v>
      </c>
      <c r="I12" s="24">
        <v>477</v>
      </c>
      <c r="J12" s="23">
        <f>((I12/H12)-1)*100</f>
        <v>-12.637362637362637</v>
      </c>
    </row>
    <row r="13" spans="1:10" ht="19.5" customHeight="1" x14ac:dyDescent="0.25">
      <c r="A13" s="25" t="s">
        <v>4</v>
      </c>
      <c r="B13" s="19">
        <f>E13+H13</f>
        <v>7085</v>
      </c>
      <c r="C13" s="19">
        <f>F13+I13</f>
        <v>6056</v>
      </c>
      <c r="D13" s="20">
        <f>((C13/B13)-1)*100</f>
        <v>-14.523641496118556</v>
      </c>
      <c r="E13" s="19">
        <v>2603</v>
      </c>
      <c r="F13" s="19">
        <v>2347</v>
      </c>
      <c r="G13" s="20">
        <f>((F13/E13)-1)*100</f>
        <v>-9.8348059930849061</v>
      </c>
      <c r="H13" s="19">
        <v>4482</v>
      </c>
      <c r="I13" s="19">
        <v>3709</v>
      </c>
      <c r="J13" s="20">
        <f>((I13/H13)-1)*100</f>
        <v>-17.246764837126282</v>
      </c>
    </row>
    <row r="14" spans="1:10" ht="19.5" customHeight="1" x14ac:dyDescent="0.25">
      <c r="A14" s="21" t="s">
        <v>5</v>
      </c>
      <c r="B14" s="22">
        <f>E14+H14</f>
        <v>156611</v>
      </c>
      <c r="C14" s="22">
        <f>F14+I14</f>
        <v>154642</v>
      </c>
      <c r="D14" s="23">
        <f>((C14/B14)-1)*100</f>
        <v>-1.2572552374992774</v>
      </c>
      <c r="E14" s="22">
        <v>105454</v>
      </c>
      <c r="F14" s="22">
        <v>105206</v>
      </c>
      <c r="G14" s="23">
        <f>((F14/E14)-1)*100</f>
        <v>-0.23517363020842952</v>
      </c>
      <c r="H14" s="22">
        <v>51157</v>
      </c>
      <c r="I14" s="22">
        <v>49436</v>
      </c>
      <c r="J14" s="23">
        <f>((I14/H14)-1)*100</f>
        <v>-3.3641534882811741</v>
      </c>
    </row>
    <row r="15" spans="1:10" ht="19.5" customHeight="1" x14ac:dyDescent="0.25">
      <c r="A15" s="25" t="s">
        <v>6</v>
      </c>
      <c r="B15" s="19">
        <f>E15+H15</f>
        <v>135919</v>
      </c>
      <c r="C15" s="19">
        <f>F15+I15</f>
        <v>132874</v>
      </c>
      <c r="D15" s="20">
        <f>((C15/B15)-1)*100</f>
        <v>-2.2403048874697462</v>
      </c>
      <c r="E15" s="19">
        <v>114191</v>
      </c>
      <c r="F15" s="19">
        <v>116322</v>
      </c>
      <c r="G15" s="20">
        <f>((F15/E15)-1)*100</f>
        <v>1.866171589704968</v>
      </c>
      <c r="H15" s="19">
        <v>21728</v>
      </c>
      <c r="I15" s="19">
        <v>16552</v>
      </c>
      <c r="J15" s="20">
        <f>((I15/H15)-1)*100</f>
        <v>-23.821796759941094</v>
      </c>
    </row>
    <row r="16" spans="1:10" ht="19.5" customHeight="1" x14ac:dyDescent="0.25">
      <c r="A16" s="21" t="s">
        <v>7</v>
      </c>
      <c r="B16" s="24">
        <v>17083</v>
      </c>
      <c r="C16" s="24">
        <v>17347</v>
      </c>
      <c r="D16" s="23">
        <f>((C16/B16)-1)*100</f>
        <v>1.5453960077269846</v>
      </c>
      <c r="E16" s="24">
        <v>19680</v>
      </c>
      <c r="F16" s="24">
        <v>21834</v>
      </c>
      <c r="G16" s="23">
        <f>((F16/E16)-1)*100</f>
        <v>10.945121951219505</v>
      </c>
      <c r="H16" s="24">
        <v>5139</v>
      </c>
      <c r="I16" s="24">
        <v>4499</v>
      </c>
      <c r="J16" s="23">
        <f>((I16/H16)-1)*100</f>
        <v>-12.453784783031718</v>
      </c>
    </row>
    <row r="17" spans="1:10" ht="19.5" customHeight="1" x14ac:dyDescent="0.25">
      <c r="A17" s="25" t="s">
        <v>8</v>
      </c>
      <c r="B17" s="19">
        <f>E17+H17</f>
        <v>1485</v>
      </c>
      <c r="C17" s="19">
        <f>F17+I17</f>
        <v>1368</v>
      </c>
      <c r="D17" s="20">
        <f>((C17/B17)-1)*100</f>
        <v>-7.8787878787878736</v>
      </c>
      <c r="E17" s="19">
        <v>1485</v>
      </c>
      <c r="F17" s="19">
        <v>1368</v>
      </c>
      <c r="G17" s="20">
        <f>((F17/E17)-1)*100</f>
        <v>-7.8787878787878736</v>
      </c>
      <c r="H17" s="19"/>
      <c r="I17" s="19"/>
      <c r="J17" s="20"/>
    </row>
    <row r="18" spans="1:10" ht="19.5" customHeight="1" x14ac:dyDescent="0.25">
      <c r="A18" s="21" t="s">
        <v>9</v>
      </c>
      <c r="B18" s="22">
        <f>E18+H18</f>
        <v>791</v>
      </c>
      <c r="C18" s="22">
        <f>F18+I18</f>
        <v>744</v>
      </c>
      <c r="D18" s="23">
        <f>((C18/B18)-1)*100</f>
        <v>-5.9418457648546141</v>
      </c>
      <c r="E18" s="24">
        <v>791</v>
      </c>
      <c r="F18" s="24">
        <v>744</v>
      </c>
      <c r="G18" s="23">
        <f>((F18/E18)-1)*100</f>
        <v>-5.9418457648546141</v>
      </c>
      <c r="H18" s="24"/>
      <c r="I18" s="24"/>
      <c r="J18" s="23"/>
    </row>
    <row r="19" spans="1:10" ht="19.5" customHeight="1" x14ac:dyDescent="0.25">
      <c r="A19" s="25" t="s">
        <v>10</v>
      </c>
      <c r="B19" s="19">
        <f>E19+H19</f>
        <v>141543</v>
      </c>
      <c r="C19" s="19">
        <f>F19+I19</f>
        <v>155425</v>
      </c>
      <c r="D19" s="20">
        <f>((C19/B19)-1)*100</f>
        <v>9.8076202991317132</v>
      </c>
      <c r="E19" s="19">
        <v>125321</v>
      </c>
      <c r="F19" s="19">
        <v>139673</v>
      </c>
      <c r="G19" s="20">
        <f>((F19/E19)-1)*100</f>
        <v>11.452190774092141</v>
      </c>
      <c r="H19" s="19">
        <v>16222</v>
      </c>
      <c r="I19" s="19">
        <v>15752</v>
      </c>
      <c r="J19" s="20">
        <f>((I19/H19)-1)*100</f>
        <v>-2.897299963013189</v>
      </c>
    </row>
    <row r="20" spans="1:10" ht="17.25" customHeight="1" x14ac:dyDescent="0.25">
      <c r="A20" s="21" t="s">
        <v>28</v>
      </c>
      <c r="B20" s="22">
        <f>E20+H20</f>
        <v>1229</v>
      </c>
      <c r="C20" s="22">
        <f>F20+I20</f>
        <v>1194</v>
      </c>
      <c r="D20" s="23">
        <f>((C20/B20)-1)*100</f>
        <v>-2.8478437754271724</v>
      </c>
      <c r="E20" s="24">
        <v>482</v>
      </c>
      <c r="F20" s="24">
        <v>509</v>
      </c>
      <c r="G20" s="23">
        <f>((F20/E20)-1)*100</f>
        <v>5.6016597510373467</v>
      </c>
      <c r="H20" s="24">
        <v>747</v>
      </c>
      <c r="I20" s="24">
        <v>685</v>
      </c>
      <c r="J20" s="23">
        <f>((I20/H20)-1)*100</f>
        <v>-8.2998661311914361</v>
      </c>
    </row>
    <row r="21" spans="1:10" ht="17.25" customHeight="1" x14ac:dyDescent="0.25">
      <c r="A21" s="25" t="s">
        <v>29</v>
      </c>
      <c r="B21" s="19">
        <f>E21+H21</f>
        <v>804</v>
      </c>
      <c r="C21" s="19">
        <f>F21+I21</f>
        <v>901</v>
      </c>
      <c r="D21" s="20">
        <f>((C21/B21)-1)*100</f>
        <v>12.064676616915415</v>
      </c>
      <c r="E21" s="19">
        <v>242</v>
      </c>
      <c r="F21" s="19">
        <v>335</v>
      </c>
      <c r="G21" s="20">
        <f>((F21/E21)-1)*100</f>
        <v>38.429752066115697</v>
      </c>
      <c r="H21" s="19">
        <v>562</v>
      </c>
      <c r="I21" s="19">
        <v>566</v>
      </c>
      <c r="J21" s="20">
        <f>((I21/H21)-1)*100</f>
        <v>0.71174377224199059</v>
      </c>
    </row>
    <row r="22" spans="1:10" ht="17.25" customHeight="1" x14ac:dyDescent="0.25">
      <c r="A22" s="21" t="s">
        <v>11</v>
      </c>
      <c r="B22" s="22">
        <f>E22+H22</f>
        <v>1742</v>
      </c>
      <c r="C22" s="22">
        <f>F22+I22</f>
        <v>1835</v>
      </c>
      <c r="D22" s="23">
        <f>((C22/B22)-1)*100</f>
        <v>5.3386911595866726</v>
      </c>
      <c r="E22" s="24">
        <v>1248</v>
      </c>
      <c r="F22" s="24">
        <v>1302</v>
      </c>
      <c r="G22" s="23">
        <f>((F22/E22)-1)*100</f>
        <v>4.3269230769230838</v>
      </c>
      <c r="H22" s="24">
        <v>494</v>
      </c>
      <c r="I22" s="24">
        <v>533</v>
      </c>
      <c r="J22" s="23">
        <f>((I22/H22)-1)*100</f>
        <v>7.8947368421052655</v>
      </c>
    </row>
    <row r="23" spans="1:10" ht="17.25" customHeight="1" x14ac:dyDescent="0.25">
      <c r="A23" s="25" t="s">
        <v>30</v>
      </c>
      <c r="B23" s="19"/>
      <c r="C23" s="19"/>
      <c r="D23" s="20"/>
      <c r="E23" s="19"/>
      <c r="F23" s="19"/>
      <c r="G23" s="20"/>
      <c r="H23" s="19"/>
      <c r="I23" s="19"/>
      <c r="J23" s="20"/>
    </row>
    <row r="24" spans="1:10" ht="17.25" customHeight="1" x14ac:dyDescent="0.25">
      <c r="A24" s="21" t="s">
        <v>12</v>
      </c>
      <c r="B24" s="22">
        <f>E24+H24</f>
        <v>49723</v>
      </c>
      <c r="C24" s="22">
        <f>F24+I24</f>
        <v>50858</v>
      </c>
      <c r="D24" s="23">
        <f>((C24/B24)-1)*100</f>
        <v>2.2826458580536224</v>
      </c>
      <c r="E24" s="22">
        <v>8662</v>
      </c>
      <c r="F24" s="22">
        <v>9490</v>
      </c>
      <c r="G24" s="23">
        <f>((F24/E24)-1)*100</f>
        <v>9.558993304086826</v>
      </c>
      <c r="H24" s="22">
        <v>41061</v>
      </c>
      <c r="I24" s="22">
        <v>41368</v>
      </c>
      <c r="J24" s="23">
        <f>((I24/H24)-1)*100</f>
        <v>0.74766810355324509</v>
      </c>
    </row>
    <row r="25" spans="1:10" ht="17.25" customHeight="1" x14ac:dyDescent="0.25">
      <c r="A25" s="25" t="s">
        <v>13</v>
      </c>
      <c r="B25" s="19">
        <f>E25+H25</f>
        <v>36611</v>
      </c>
      <c r="C25" s="19">
        <f>F25+I25</f>
        <v>31611</v>
      </c>
      <c r="D25" s="20">
        <f>((C25/B25)-1)*100</f>
        <v>-13.657097593619405</v>
      </c>
      <c r="E25" s="19">
        <v>16689</v>
      </c>
      <c r="F25" s="19">
        <v>15666</v>
      </c>
      <c r="G25" s="20">
        <f>((F25/E25)-1)*100</f>
        <v>-6.1297860866438958</v>
      </c>
      <c r="H25" s="19">
        <v>19922</v>
      </c>
      <c r="I25" s="19">
        <v>15945</v>
      </c>
      <c r="J25" s="20">
        <f>((I25/H25)-1)*100</f>
        <v>-19.962855135026601</v>
      </c>
    </row>
    <row r="26" spans="1:10" ht="17.25" customHeight="1" x14ac:dyDescent="0.25">
      <c r="A26" s="21" t="s">
        <v>14</v>
      </c>
      <c r="B26" s="22">
        <f>E26+H26</f>
        <v>12435</v>
      </c>
      <c r="C26" s="22">
        <f>F26+I26</f>
        <v>12949</v>
      </c>
      <c r="D26" s="23">
        <f>((C26/B26)-1)*100</f>
        <v>4.1334941696823391</v>
      </c>
      <c r="E26" s="22">
        <v>10935</v>
      </c>
      <c r="F26" s="22">
        <v>11509</v>
      </c>
      <c r="G26" s="23">
        <f>((F26/E26)-1)*100</f>
        <v>5.2491998171010579</v>
      </c>
      <c r="H26" s="22">
        <v>1500</v>
      </c>
      <c r="I26" s="22">
        <v>1440</v>
      </c>
      <c r="J26" s="23">
        <f>((I26/H26)-1)*100</f>
        <v>-4.0000000000000036</v>
      </c>
    </row>
    <row r="27" spans="1:10" ht="17.25" customHeight="1" x14ac:dyDescent="0.25">
      <c r="A27" s="25" t="s">
        <v>31</v>
      </c>
      <c r="B27" s="19">
        <f>E27+H27</f>
        <v>955</v>
      </c>
      <c r="C27" s="19">
        <f>F27+I27</f>
        <v>1070</v>
      </c>
      <c r="D27" s="20">
        <f>((C27/B27)-1)*100</f>
        <v>12.041884816753923</v>
      </c>
      <c r="E27" s="19">
        <v>448</v>
      </c>
      <c r="F27" s="19">
        <v>612</v>
      </c>
      <c r="G27" s="20">
        <f>((F27/E27)-1)*100</f>
        <v>36.607142857142861</v>
      </c>
      <c r="H27" s="19">
        <v>507</v>
      </c>
      <c r="I27" s="19">
        <v>458</v>
      </c>
      <c r="J27" s="20">
        <f>((I27/H27)-1)*100</f>
        <v>-9.6646942800789013</v>
      </c>
    </row>
    <row r="28" spans="1:10" ht="17.25" customHeight="1" x14ac:dyDescent="0.25">
      <c r="A28" s="21" t="s">
        <v>32</v>
      </c>
      <c r="B28" s="22">
        <f>E28+H28</f>
        <v>4317</v>
      </c>
      <c r="C28" s="22">
        <f>F28+I28</f>
        <v>4359</v>
      </c>
      <c r="D28" s="23">
        <f>((C28/B28)-1)*100</f>
        <v>0.97289784572620608</v>
      </c>
      <c r="E28" s="22">
        <v>4022</v>
      </c>
      <c r="F28" s="22">
        <v>4121</v>
      </c>
      <c r="G28" s="23">
        <f>((F28/E28)-1)*100</f>
        <v>2.4614619592242759</v>
      </c>
      <c r="H28" s="22">
        <v>295</v>
      </c>
      <c r="I28" s="22">
        <v>238</v>
      </c>
      <c r="J28" s="23">
        <f>((I28/H28)-1)*100</f>
        <v>-19.322033898305079</v>
      </c>
    </row>
    <row r="29" spans="1:10" ht="17.25" customHeight="1" x14ac:dyDescent="0.25">
      <c r="A29" s="25" t="s">
        <v>18</v>
      </c>
      <c r="B29" s="19"/>
      <c r="C29" s="19"/>
      <c r="D29" s="20"/>
      <c r="E29" s="19"/>
      <c r="F29" s="19"/>
      <c r="G29" s="20"/>
      <c r="H29" s="19"/>
      <c r="I29" s="19"/>
      <c r="J29" s="20"/>
    </row>
    <row r="30" spans="1:10" ht="17.25" customHeight="1" x14ac:dyDescent="0.25">
      <c r="A30" s="21" t="s">
        <v>15</v>
      </c>
      <c r="B30" s="22">
        <f>E30+H30</f>
        <v>91633</v>
      </c>
      <c r="C30" s="22">
        <f>F30+I30</f>
        <v>98858</v>
      </c>
      <c r="D30" s="23">
        <f>((C30/B30)-1)*100</f>
        <v>7.8847140222408907</v>
      </c>
      <c r="E30" s="22">
        <v>82196</v>
      </c>
      <c r="F30" s="22">
        <v>89410</v>
      </c>
      <c r="G30" s="23">
        <f>((F30/E30)-1)*100</f>
        <v>8.7765828020828209</v>
      </c>
      <c r="H30" s="22">
        <v>9437</v>
      </c>
      <c r="I30" s="22">
        <v>9448</v>
      </c>
      <c r="J30" s="23">
        <f>((I30/H30)-1)*100</f>
        <v>0.1165624668856724</v>
      </c>
    </row>
    <row r="31" spans="1:10" ht="17.25" customHeight="1" x14ac:dyDescent="0.25">
      <c r="A31" s="25" t="s">
        <v>16</v>
      </c>
      <c r="B31" s="19">
        <f>E31+H31</f>
        <v>7257</v>
      </c>
      <c r="C31" s="19">
        <f>F31+I31</f>
        <v>8165</v>
      </c>
      <c r="D31" s="20">
        <f>((C31/B31)-1)*100</f>
        <v>12.512057323963077</v>
      </c>
      <c r="E31" s="19">
        <v>7257</v>
      </c>
      <c r="F31" s="19">
        <v>8165</v>
      </c>
      <c r="G31" s="20">
        <f>((F31/E31)-1)*100</f>
        <v>12.512057323963077</v>
      </c>
      <c r="H31" s="19"/>
      <c r="I31" s="19"/>
      <c r="J31" s="20"/>
    </row>
    <row r="32" spans="1:10" ht="17.25" customHeight="1" x14ac:dyDescent="0.25">
      <c r="A32" s="21" t="s">
        <v>33</v>
      </c>
      <c r="B32" s="22">
        <f>E32+H32</f>
        <v>72839</v>
      </c>
      <c r="C32" s="22">
        <f>F32+I32</f>
        <v>77069</v>
      </c>
      <c r="D32" s="23">
        <f>((C32/B32)-1)*100</f>
        <v>5.8073284916047685</v>
      </c>
      <c r="E32" s="22">
        <v>67538</v>
      </c>
      <c r="F32" s="22">
        <v>72200</v>
      </c>
      <c r="G32" s="23">
        <f>((F32/E32)-1)*100</f>
        <v>6.9027806568154215</v>
      </c>
      <c r="H32" s="22">
        <v>5301</v>
      </c>
      <c r="I32" s="22">
        <v>4869</v>
      </c>
      <c r="J32" s="23">
        <f>((I32/H32)-1)*100</f>
        <v>-8.1494057724957543</v>
      </c>
    </row>
    <row r="33" spans="1:10" ht="17.25" customHeight="1" x14ac:dyDescent="0.25">
      <c r="A33" s="26" t="s">
        <v>36</v>
      </c>
      <c r="B33" s="27">
        <f>SUM(B5:B32)</f>
        <v>813116</v>
      </c>
      <c r="C33" s="27">
        <f>SUM(C5:C32)</f>
        <v>830468</v>
      </c>
      <c r="D33" s="28">
        <f>((C33/B33)-1)*100</f>
        <v>2.1340128591738505</v>
      </c>
      <c r="E33" s="27">
        <f>SUM(E5:E32)</f>
        <v>617431</v>
      </c>
      <c r="F33" s="27">
        <f>SUM(F5:F32)</f>
        <v>651414</v>
      </c>
      <c r="G33" s="28">
        <f>((F33/E33)-1)*100</f>
        <v>5.5039348526394027</v>
      </c>
      <c r="H33" s="27">
        <f>SUM(H5:H32)</f>
        <v>203421</v>
      </c>
      <c r="I33" s="27">
        <f>SUM(I5:I32)</f>
        <v>188040</v>
      </c>
      <c r="J33" s="28">
        <f>((I33/H33)-1)*100</f>
        <v>-7.561166251271989</v>
      </c>
    </row>
    <row r="35" spans="1:10" ht="17.2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</row>
  </sheetData>
  <autoFilter ref="A4:J4">
    <sortState ref="A5:J33">
      <sortCondition ref="A4"/>
    </sortState>
  </autoFilter>
  <mergeCells count="2">
    <mergeCell ref="A2:J2"/>
    <mergeCell ref="A35:J35"/>
  </mergeCells>
  <conditionalFormatting sqref="G31 J33 J19:J31">
    <cfRule type="cellIs" dxfId="30" priority="12" stopIfTrue="1" operator="greaterThan">
      <formula>0</formula>
    </cfRule>
  </conditionalFormatting>
  <conditionalFormatting sqref="D5:D6 D19:D22 D33 D10:D15 D29:D30 D24:D27">
    <cfRule type="cellIs" dxfId="29" priority="20" stopIfTrue="1" operator="greaterThan">
      <formula>0</formula>
    </cfRule>
  </conditionalFormatting>
  <conditionalFormatting sqref="J32">
    <cfRule type="cellIs" dxfId="28" priority="15" stopIfTrue="1" operator="greaterThan">
      <formula>0</formula>
    </cfRule>
  </conditionalFormatting>
  <conditionalFormatting sqref="G33 G5:G30">
    <cfRule type="cellIs" dxfId="27" priority="19" stopIfTrue="1" operator="greaterThan">
      <formula>0</formula>
    </cfRule>
  </conditionalFormatting>
  <conditionalFormatting sqref="J5:J7 J17 J9:J15">
    <cfRule type="cellIs" dxfId="26" priority="18" stopIfTrue="1" operator="greaterThan">
      <formula>0</formula>
    </cfRule>
  </conditionalFormatting>
  <conditionalFormatting sqref="D32">
    <cfRule type="cellIs" dxfId="25" priority="17" stopIfTrue="1" operator="greaterThan">
      <formula>0</formula>
    </cfRule>
  </conditionalFormatting>
  <conditionalFormatting sqref="G32">
    <cfRule type="cellIs" dxfId="24" priority="16" stopIfTrue="1" operator="greaterThan">
      <formula>0</formula>
    </cfRule>
  </conditionalFormatting>
  <conditionalFormatting sqref="D7">
    <cfRule type="cellIs" dxfId="23" priority="6" stopIfTrue="1" operator="greaterThan">
      <formula>0</formula>
    </cfRule>
  </conditionalFormatting>
  <conditionalFormatting sqref="J18">
    <cfRule type="cellIs" dxfId="22" priority="13" stopIfTrue="1" operator="greaterThan">
      <formula>0</formula>
    </cfRule>
  </conditionalFormatting>
  <conditionalFormatting sqref="D31">
    <cfRule type="cellIs" dxfId="21" priority="11" stopIfTrue="1" operator="greaterThan">
      <formula>0</formula>
    </cfRule>
  </conditionalFormatting>
  <conditionalFormatting sqref="D16">
    <cfRule type="cellIs" dxfId="20" priority="10" stopIfTrue="1" operator="greaterThan">
      <formula>0</formula>
    </cfRule>
  </conditionalFormatting>
  <conditionalFormatting sqref="D8">
    <cfRule type="cellIs" dxfId="19" priority="9" stopIfTrue="1" operator="greaterThan">
      <formula>0</formula>
    </cfRule>
  </conditionalFormatting>
  <conditionalFormatting sqref="D18">
    <cfRule type="cellIs" dxfId="18" priority="8" stopIfTrue="1" operator="greaterThan">
      <formula>0</formula>
    </cfRule>
  </conditionalFormatting>
  <conditionalFormatting sqref="D28">
    <cfRule type="cellIs" dxfId="17" priority="7" stopIfTrue="1" operator="greaterThan">
      <formula>0</formula>
    </cfRule>
  </conditionalFormatting>
  <conditionalFormatting sqref="D9">
    <cfRule type="cellIs" dxfId="16" priority="5" stopIfTrue="1" operator="greaterThan">
      <formula>0</formula>
    </cfRule>
  </conditionalFormatting>
  <conditionalFormatting sqref="D17">
    <cfRule type="cellIs" dxfId="15" priority="4" stopIfTrue="1" operator="greaterThan">
      <formula>0</formula>
    </cfRule>
  </conditionalFormatting>
  <conditionalFormatting sqref="D23">
    <cfRule type="cellIs" dxfId="14" priority="3" stopIfTrue="1" operator="greaterThan">
      <formula>0</formula>
    </cfRule>
  </conditionalFormatting>
  <conditionalFormatting sqref="J8">
    <cfRule type="cellIs" dxfId="13" priority="2" stopIfTrue="1" operator="greaterThan">
      <formula>0</formula>
    </cfRule>
  </conditionalFormatting>
  <conditionalFormatting sqref="J16">
    <cfRule type="cellIs" dxfId="12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showGridLines="0" workbookViewId="0"/>
  </sheetViews>
  <sheetFormatPr defaultColWidth="22.28515625" defaultRowHeight="17.25" customHeight="1" x14ac:dyDescent="0.25"/>
  <cols>
    <col min="1" max="16384" width="22.28515625" style="16"/>
  </cols>
  <sheetData>
    <row r="2" spans="1:11" ht="43.15" customHeight="1" x14ac:dyDescent="0.25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9.5" customHeight="1" x14ac:dyDescent="0.25">
      <c r="A3" s="17"/>
      <c r="B3" s="17"/>
      <c r="C3" s="17"/>
      <c r="D3" s="17"/>
      <c r="E3" s="17"/>
    </row>
    <row r="4" spans="1:11" ht="66" customHeight="1" x14ac:dyDescent="0.25">
      <c r="A4" s="4" t="s">
        <v>24</v>
      </c>
      <c r="B4" s="4" t="s">
        <v>34</v>
      </c>
      <c r="C4" s="5" t="s">
        <v>37</v>
      </c>
      <c r="D4" s="5" t="s">
        <v>41</v>
      </c>
      <c r="E4" s="5" t="s">
        <v>38</v>
      </c>
      <c r="F4" s="5" t="s">
        <v>39</v>
      </c>
      <c r="G4" s="5" t="s">
        <v>42</v>
      </c>
      <c r="H4" s="5" t="s">
        <v>38</v>
      </c>
      <c r="I4" s="5" t="s">
        <v>40</v>
      </c>
      <c r="J4" s="5" t="s">
        <v>43</v>
      </c>
      <c r="K4" s="5" t="s">
        <v>38</v>
      </c>
    </row>
    <row r="5" spans="1:11" ht="19.5" customHeight="1" x14ac:dyDescent="0.25">
      <c r="A5" s="18" t="s">
        <v>0</v>
      </c>
      <c r="B5" s="18">
        <v>7</v>
      </c>
      <c r="C5" s="19">
        <f>F5+I5</f>
        <v>5283</v>
      </c>
      <c r="D5" s="19">
        <f>G5+J5</f>
        <v>5008</v>
      </c>
      <c r="E5" s="20">
        <f>((D5/C5)-1)*100</f>
        <v>-5.2053757334847628</v>
      </c>
      <c r="F5" s="19">
        <v>3419</v>
      </c>
      <c r="G5" s="19">
        <v>3257</v>
      </c>
      <c r="H5" s="20">
        <f>((G5/F5)-1)*100</f>
        <v>-4.7382275519157631</v>
      </c>
      <c r="I5" s="19">
        <v>1864</v>
      </c>
      <c r="J5" s="19">
        <v>1751</v>
      </c>
      <c r="K5" s="20">
        <f>((J5/I5)-1)*100</f>
        <v>-6.0622317596566555</v>
      </c>
    </row>
    <row r="6" spans="1:11" ht="19.5" customHeight="1" x14ac:dyDescent="0.25">
      <c r="A6" s="21" t="s">
        <v>1</v>
      </c>
      <c r="B6" s="21">
        <v>7</v>
      </c>
      <c r="C6" s="22">
        <f>F6+I6</f>
        <v>3727</v>
      </c>
      <c r="D6" s="22">
        <f>G6+J6</f>
        <v>3155</v>
      </c>
      <c r="E6" s="23">
        <f t="shared" ref="E6:E33" si="0">((D6/C6)-1)*100</f>
        <v>-15.347464448618187</v>
      </c>
      <c r="F6" s="24">
        <v>2472</v>
      </c>
      <c r="G6" s="24">
        <v>2129</v>
      </c>
      <c r="H6" s="23">
        <f t="shared" ref="H6:H33" si="1">((G6/F6)-1)*100</f>
        <v>-13.875404530744341</v>
      </c>
      <c r="I6" s="24">
        <v>1255</v>
      </c>
      <c r="J6" s="24">
        <v>1026</v>
      </c>
      <c r="K6" s="23">
        <f t="shared" ref="K6:K33" si="2">((J6/I6)-1)*100</f>
        <v>-18.24701195219124</v>
      </c>
    </row>
    <row r="7" spans="1:11" ht="19.5" customHeight="1" x14ac:dyDescent="0.25">
      <c r="A7" s="25" t="s">
        <v>25</v>
      </c>
      <c r="B7" s="25">
        <v>7</v>
      </c>
      <c r="C7" s="19"/>
      <c r="D7" s="19"/>
      <c r="E7" s="20"/>
      <c r="F7" s="19"/>
      <c r="G7" s="19"/>
      <c r="H7" s="20"/>
      <c r="I7" s="19"/>
      <c r="J7" s="19"/>
      <c r="K7" s="20"/>
    </row>
    <row r="8" spans="1:11" ht="19.5" customHeight="1" x14ac:dyDescent="0.25">
      <c r="A8" s="21" t="s">
        <v>26</v>
      </c>
      <c r="B8" s="21">
        <v>7</v>
      </c>
      <c r="C8" s="22">
        <f>F8+I8</f>
        <v>611</v>
      </c>
      <c r="D8" s="22">
        <f>G8+J8</f>
        <v>589</v>
      </c>
      <c r="E8" s="23">
        <f t="shared" ref="E8" si="3">((D8/C8)-1)*100</f>
        <v>-3.6006546644844484</v>
      </c>
      <c r="F8" s="24">
        <v>230</v>
      </c>
      <c r="G8" s="24">
        <v>296</v>
      </c>
      <c r="H8" s="23">
        <f t="shared" si="1"/>
        <v>28.695652173913032</v>
      </c>
      <c r="I8" s="24">
        <v>381</v>
      </c>
      <c r="J8" s="24">
        <v>293</v>
      </c>
      <c r="K8" s="23"/>
    </row>
    <row r="9" spans="1:11" ht="19.5" customHeight="1" x14ac:dyDescent="0.25">
      <c r="A9" s="25" t="s">
        <v>27</v>
      </c>
      <c r="B9" s="25">
        <v>7</v>
      </c>
      <c r="C9" s="19"/>
      <c r="D9" s="19"/>
      <c r="E9" s="20"/>
      <c r="F9" s="19"/>
      <c r="G9" s="19"/>
      <c r="H9" s="20"/>
      <c r="I9" s="19"/>
      <c r="J9" s="19"/>
      <c r="K9" s="20"/>
    </row>
    <row r="10" spans="1:11" ht="19.5" customHeight="1" x14ac:dyDescent="0.25">
      <c r="A10" s="21" t="s">
        <v>2</v>
      </c>
      <c r="B10" s="21">
        <v>7</v>
      </c>
      <c r="C10" s="22">
        <f t="shared" ref="C10:D25" si="4">F10+I10</f>
        <v>2250</v>
      </c>
      <c r="D10" s="22">
        <f t="shared" si="4"/>
        <v>1673</v>
      </c>
      <c r="E10" s="23">
        <f t="shared" si="0"/>
        <v>-25.644444444444446</v>
      </c>
      <c r="F10" s="24">
        <v>2061</v>
      </c>
      <c r="G10" s="24">
        <v>1548</v>
      </c>
      <c r="H10" s="23">
        <f t="shared" si="1"/>
        <v>-24.890829694323145</v>
      </c>
      <c r="I10" s="24">
        <v>189</v>
      </c>
      <c r="J10" s="24">
        <v>125</v>
      </c>
      <c r="K10" s="23">
        <f t="shared" si="2"/>
        <v>-33.862433862433861</v>
      </c>
    </row>
    <row r="11" spans="1:11" ht="19.5" customHeight="1" x14ac:dyDescent="0.25">
      <c r="A11" s="25" t="s">
        <v>3</v>
      </c>
      <c r="B11" s="25">
        <v>7</v>
      </c>
      <c r="C11" s="19">
        <f t="shared" si="4"/>
        <v>884</v>
      </c>
      <c r="D11" s="19">
        <f t="shared" si="4"/>
        <v>709</v>
      </c>
      <c r="E11" s="20">
        <f t="shared" si="0"/>
        <v>-19.796380090497735</v>
      </c>
      <c r="F11" s="19">
        <v>253</v>
      </c>
      <c r="G11" s="19">
        <v>278</v>
      </c>
      <c r="H11" s="20">
        <f t="shared" si="1"/>
        <v>9.8814229249011944</v>
      </c>
      <c r="I11" s="19">
        <v>631</v>
      </c>
      <c r="J11" s="19">
        <v>431</v>
      </c>
      <c r="K11" s="20">
        <f t="shared" si="2"/>
        <v>-31.695721077654515</v>
      </c>
    </row>
    <row r="12" spans="1:11" ht="19.5" customHeight="1" x14ac:dyDescent="0.25">
      <c r="A12" s="21" t="s">
        <v>17</v>
      </c>
      <c r="B12" s="21">
        <v>7</v>
      </c>
      <c r="C12" s="22">
        <f t="shared" si="4"/>
        <v>137</v>
      </c>
      <c r="D12" s="22">
        <f t="shared" si="4"/>
        <v>154</v>
      </c>
      <c r="E12" s="23">
        <f t="shared" si="0"/>
        <v>12.408759124087588</v>
      </c>
      <c r="F12" s="24">
        <v>59</v>
      </c>
      <c r="G12" s="24">
        <v>63</v>
      </c>
      <c r="H12" s="23">
        <f t="shared" si="1"/>
        <v>6.7796610169491567</v>
      </c>
      <c r="I12" s="24">
        <v>78</v>
      </c>
      <c r="J12" s="24">
        <v>91</v>
      </c>
      <c r="K12" s="23">
        <f t="shared" si="2"/>
        <v>16.666666666666675</v>
      </c>
    </row>
    <row r="13" spans="1:11" ht="19.5" customHeight="1" x14ac:dyDescent="0.25">
      <c r="A13" s="25" t="s">
        <v>4</v>
      </c>
      <c r="B13" s="25">
        <v>7</v>
      </c>
      <c r="C13" s="19">
        <f t="shared" si="4"/>
        <v>1032</v>
      </c>
      <c r="D13" s="19">
        <f t="shared" si="4"/>
        <v>985</v>
      </c>
      <c r="E13" s="20">
        <f t="shared" si="0"/>
        <v>-4.5542635658914694</v>
      </c>
      <c r="F13" s="19">
        <v>316</v>
      </c>
      <c r="G13" s="19">
        <v>279</v>
      </c>
      <c r="H13" s="20">
        <f t="shared" si="1"/>
        <v>-11.708860759493668</v>
      </c>
      <c r="I13" s="19">
        <v>716</v>
      </c>
      <c r="J13" s="19">
        <v>706</v>
      </c>
      <c r="K13" s="20">
        <f t="shared" si="2"/>
        <v>-1.3966480446927387</v>
      </c>
    </row>
    <row r="14" spans="1:11" ht="19.5" customHeight="1" x14ac:dyDescent="0.25">
      <c r="A14" s="21" t="s">
        <v>5</v>
      </c>
      <c r="B14" s="21">
        <v>7</v>
      </c>
      <c r="C14" s="22">
        <f t="shared" si="4"/>
        <v>29186</v>
      </c>
      <c r="D14" s="22">
        <f t="shared" si="4"/>
        <v>26460</v>
      </c>
      <c r="E14" s="23">
        <f t="shared" si="0"/>
        <v>-9.3400945658877568</v>
      </c>
      <c r="F14" s="22">
        <v>17782</v>
      </c>
      <c r="G14" s="22">
        <v>16053</v>
      </c>
      <c r="H14" s="23">
        <f t="shared" si="1"/>
        <v>-9.7233157125182768</v>
      </c>
      <c r="I14" s="22">
        <v>11404</v>
      </c>
      <c r="J14" s="22">
        <v>10407</v>
      </c>
      <c r="K14" s="23">
        <f t="shared" si="2"/>
        <v>-8.7425464749210757</v>
      </c>
    </row>
    <row r="15" spans="1:11" ht="19.5" customHeight="1" x14ac:dyDescent="0.25">
      <c r="A15" s="25" t="s">
        <v>6</v>
      </c>
      <c r="B15" s="25">
        <v>7</v>
      </c>
      <c r="C15" s="19">
        <f t="shared" si="4"/>
        <v>17482</v>
      </c>
      <c r="D15" s="19">
        <f t="shared" si="4"/>
        <v>15573</v>
      </c>
      <c r="E15" s="20">
        <f t="shared" si="0"/>
        <v>-10.919803226175496</v>
      </c>
      <c r="F15" s="19">
        <v>17482</v>
      </c>
      <c r="G15" s="19">
        <v>15573</v>
      </c>
      <c r="H15" s="20">
        <f t="shared" si="1"/>
        <v>-10.919803226175496</v>
      </c>
      <c r="I15" s="19"/>
      <c r="J15" s="19"/>
      <c r="K15" s="20"/>
    </row>
    <row r="16" spans="1:11" ht="19.5" customHeight="1" x14ac:dyDescent="0.25">
      <c r="A16" s="21" t="s">
        <v>7</v>
      </c>
      <c r="B16" s="21">
        <v>7</v>
      </c>
      <c r="C16" s="24">
        <v>4179</v>
      </c>
      <c r="D16" s="24">
        <v>4463</v>
      </c>
      <c r="E16" s="23">
        <f t="shared" si="0"/>
        <v>6.7958841828188454</v>
      </c>
      <c r="F16" s="24">
        <v>2597</v>
      </c>
      <c r="G16" s="24">
        <v>4487</v>
      </c>
      <c r="H16" s="23">
        <f t="shared" si="1"/>
        <v>72.776280323450138</v>
      </c>
      <c r="I16" s="24">
        <v>767</v>
      </c>
      <c r="J16" s="24">
        <v>1022</v>
      </c>
      <c r="K16" s="23">
        <f t="shared" si="2"/>
        <v>33.24641460234681</v>
      </c>
    </row>
    <row r="17" spans="1:11" ht="19.5" customHeight="1" x14ac:dyDescent="0.25">
      <c r="A17" s="25" t="s">
        <v>8</v>
      </c>
      <c r="B17" s="25">
        <v>7</v>
      </c>
      <c r="C17" s="19"/>
      <c r="D17" s="19"/>
      <c r="E17" s="20"/>
      <c r="F17" s="19"/>
      <c r="G17" s="19"/>
      <c r="H17" s="20"/>
      <c r="I17" s="19"/>
      <c r="J17" s="19"/>
      <c r="K17" s="20"/>
    </row>
    <row r="18" spans="1:11" ht="19.5" customHeight="1" x14ac:dyDescent="0.25">
      <c r="A18" s="21" t="s">
        <v>9</v>
      </c>
      <c r="B18" s="21">
        <v>7</v>
      </c>
      <c r="C18" s="22"/>
      <c r="D18" s="22"/>
      <c r="E18" s="23"/>
      <c r="F18" s="24"/>
      <c r="G18" s="24"/>
      <c r="H18" s="23"/>
      <c r="I18" s="24"/>
      <c r="J18" s="24"/>
      <c r="K18" s="23"/>
    </row>
    <row r="19" spans="1:11" ht="19.5" customHeight="1" x14ac:dyDescent="0.25">
      <c r="A19" s="25" t="s">
        <v>10</v>
      </c>
      <c r="B19" s="25">
        <v>7</v>
      </c>
      <c r="C19" s="19">
        <f>F19+I19</f>
        <v>28035</v>
      </c>
      <c r="D19" s="19">
        <f t="shared" si="4"/>
        <v>25639</v>
      </c>
      <c r="E19" s="20">
        <f t="shared" si="0"/>
        <v>-8.5464597824148392</v>
      </c>
      <c r="F19" s="19">
        <v>24395</v>
      </c>
      <c r="G19" s="19">
        <v>22518</v>
      </c>
      <c r="H19" s="20">
        <f t="shared" si="1"/>
        <v>-7.6941996310719407</v>
      </c>
      <c r="I19" s="19">
        <v>3640</v>
      </c>
      <c r="J19" s="19">
        <v>3121</v>
      </c>
      <c r="K19" s="20">
        <f t="shared" si="2"/>
        <v>-14.258241758241763</v>
      </c>
    </row>
    <row r="20" spans="1:11" ht="17.25" customHeight="1" x14ac:dyDescent="0.25">
      <c r="A20" s="21" t="s">
        <v>28</v>
      </c>
      <c r="B20" s="21">
        <v>7</v>
      </c>
      <c r="C20" s="22">
        <f>F20+I20</f>
        <v>192</v>
      </c>
      <c r="D20" s="22">
        <f t="shared" si="4"/>
        <v>233</v>
      </c>
      <c r="E20" s="23">
        <f t="shared" si="0"/>
        <v>21.354166666666675</v>
      </c>
      <c r="F20" s="24">
        <v>61</v>
      </c>
      <c r="G20" s="24">
        <v>85</v>
      </c>
      <c r="H20" s="23">
        <f t="shared" si="1"/>
        <v>39.344262295081968</v>
      </c>
      <c r="I20" s="24">
        <v>131</v>
      </c>
      <c r="J20" s="24">
        <v>148</v>
      </c>
      <c r="K20" s="23">
        <f t="shared" si="2"/>
        <v>12.977099236641232</v>
      </c>
    </row>
    <row r="21" spans="1:11" ht="17.25" customHeight="1" x14ac:dyDescent="0.25">
      <c r="A21" s="25" t="s">
        <v>29</v>
      </c>
      <c r="B21" s="25">
        <v>7</v>
      </c>
      <c r="C21" s="19">
        <f>F21+I21</f>
        <v>129</v>
      </c>
      <c r="D21" s="19">
        <f t="shared" si="4"/>
        <v>126</v>
      </c>
      <c r="E21" s="20">
        <f t="shared" si="0"/>
        <v>-2.3255813953488413</v>
      </c>
      <c r="F21" s="19">
        <v>30</v>
      </c>
      <c r="G21" s="19">
        <v>37</v>
      </c>
      <c r="H21" s="20">
        <f t="shared" si="1"/>
        <v>23.333333333333339</v>
      </c>
      <c r="I21" s="19">
        <v>99</v>
      </c>
      <c r="J21" s="19">
        <v>89</v>
      </c>
      <c r="K21" s="20">
        <f t="shared" si="2"/>
        <v>-10.1010101010101</v>
      </c>
    </row>
    <row r="22" spans="1:11" ht="17.25" customHeight="1" x14ac:dyDescent="0.25">
      <c r="A22" s="21" t="s">
        <v>11</v>
      </c>
      <c r="B22" s="21">
        <v>7</v>
      </c>
      <c r="C22" s="22">
        <f>F22+I22</f>
        <v>393</v>
      </c>
      <c r="D22" s="22">
        <f t="shared" si="4"/>
        <v>363</v>
      </c>
      <c r="E22" s="23">
        <f t="shared" si="0"/>
        <v>-7.6335877862595432</v>
      </c>
      <c r="F22" s="24">
        <v>251</v>
      </c>
      <c r="G22" s="24">
        <v>173</v>
      </c>
      <c r="H22" s="23">
        <f t="shared" si="1"/>
        <v>-31.075697211155372</v>
      </c>
      <c r="I22" s="24">
        <v>142</v>
      </c>
      <c r="J22" s="24">
        <v>190</v>
      </c>
      <c r="K22" s="23">
        <f t="shared" si="2"/>
        <v>33.802816901408448</v>
      </c>
    </row>
    <row r="23" spans="1:11" ht="17.25" customHeight="1" x14ac:dyDescent="0.25">
      <c r="A23" s="25" t="s">
        <v>30</v>
      </c>
      <c r="B23" s="25">
        <v>7</v>
      </c>
      <c r="C23" s="19"/>
      <c r="D23" s="19"/>
      <c r="E23" s="20"/>
      <c r="F23" s="19"/>
      <c r="G23" s="19"/>
      <c r="H23" s="20"/>
      <c r="I23" s="19"/>
      <c r="J23" s="19"/>
      <c r="K23" s="20"/>
    </row>
    <row r="24" spans="1:11" ht="17.25" customHeight="1" x14ac:dyDescent="0.25">
      <c r="A24" s="21" t="s">
        <v>12</v>
      </c>
      <c r="B24" s="21">
        <v>7</v>
      </c>
      <c r="C24" s="22">
        <f>F24+I24</f>
        <v>9475</v>
      </c>
      <c r="D24" s="22">
        <f t="shared" si="4"/>
        <v>8408</v>
      </c>
      <c r="E24" s="23">
        <f t="shared" si="0"/>
        <v>-11.26121372031662</v>
      </c>
      <c r="F24" s="24">
        <v>1164</v>
      </c>
      <c r="G24" s="24">
        <v>1179</v>
      </c>
      <c r="H24" s="23">
        <f t="shared" si="1"/>
        <v>1.2886597938144284</v>
      </c>
      <c r="I24" s="24">
        <v>8311</v>
      </c>
      <c r="J24" s="24">
        <v>7229</v>
      </c>
      <c r="K24" s="23">
        <f t="shared" si="2"/>
        <v>-13.018890626880042</v>
      </c>
    </row>
    <row r="25" spans="1:11" ht="17.25" customHeight="1" x14ac:dyDescent="0.25">
      <c r="A25" s="25" t="s">
        <v>13</v>
      </c>
      <c r="B25" s="25">
        <v>7</v>
      </c>
      <c r="C25" s="19">
        <f>F25+I25</f>
        <v>6873</v>
      </c>
      <c r="D25" s="19">
        <f t="shared" si="4"/>
        <v>5874</v>
      </c>
      <c r="E25" s="20">
        <f t="shared" si="0"/>
        <v>-14.535137494543871</v>
      </c>
      <c r="F25" s="19">
        <v>2867</v>
      </c>
      <c r="G25" s="19">
        <v>2444</v>
      </c>
      <c r="H25" s="20">
        <f t="shared" si="1"/>
        <v>-14.754098360655743</v>
      </c>
      <c r="I25" s="19">
        <v>4006</v>
      </c>
      <c r="J25" s="19">
        <v>3430</v>
      </c>
      <c r="K25" s="20">
        <f t="shared" si="2"/>
        <v>-14.378432351472792</v>
      </c>
    </row>
    <row r="26" spans="1:11" ht="17.25" customHeight="1" x14ac:dyDescent="0.25">
      <c r="A26" s="21" t="s">
        <v>14</v>
      </c>
      <c r="B26" s="21">
        <v>7</v>
      </c>
      <c r="C26" s="22">
        <f>F26+I26</f>
        <v>3232</v>
      </c>
      <c r="D26" s="22">
        <f t="shared" ref="D26:D32" si="5">G26+J26</f>
        <v>2899</v>
      </c>
      <c r="E26" s="23">
        <f t="shared" si="0"/>
        <v>-10.303217821782173</v>
      </c>
      <c r="F26" s="22">
        <v>2802</v>
      </c>
      <c r="G26" s="22">
        <v>2539</v>
      </c>
      <c r="H26" s="23">
        <f t="shared" si="1"/>
        <v>-9.3861527480371123</v>
      </c>
      <c r="I26" s="22">
        <v>430</v>
      </c>
      <c r="J26" s="22">
        <v>360</v>
      </c>
      <c r="K26" s="23">
        <f t="shared" si="2"/>
        <v>-16.279069767441857</v>
      </c>
    </row>
    <row r="27" spans="1:11" ht="17.25" customHeight="1" x14ac:dyDescent="0.25">
      <c r="A27" s="25" t="s">
        <v>31</v>
      </c>
      <c r="B27" s="25">
        <v>7</v>
      </c>
      <c r="C27" s="19">
        <f>F27+I27</f>
        <v>193</v>
      </c>
      <c r="D27" s="19">
        <f t="shared" si="5"/>
        <v>225</v>
      </c>
      <c r="E27" s="20">
        <f t="shared" si="0"/>
        <v>16.580310880829007</v>
      </c>
      <c r="F27" s="19">
        <v>88</v>
      </c>
      <c r="G27" s="19">
        <v>114</v>
      </c>
      <c r="H27" s="20">
        <f t="shared" si="1"/>
        <v>29.54545454545454</v>
      </c>
      <c r="I27" s="19">
        <v>105</v>
      </c>
      <c r="J27" s="19">
        <v>111</v>
      </c>
      <c r="K27" s="20">
        <f t="shared" si="2"/>
        <v>5.7142857142857162</v>
      </c>
    </row>
    <row r="28" spans="1:11" ht="17.25" customHeight="1" x14ac:dyDescent="0.25">
      <c r="A28" s="21" t="s">
        <v>32</v>
      </c>
      <c r="B28" s="21">
        <v>7</v>
      </c>
      <c r="C28" s="22">
        <f>F28+I28</f>
        <v>896</v>
      </c>
      <c r="D28" s="22">
        <f t="shared" ref="D28" si="6">G28+J28</f>
        <v>796</v>
      </c>
      <c r="E28" s="23">
        <f t="shared" ref="E28" si="7">((D28/C28)-1)*100</f>
        <v>-11.16071428571429</v>
      </c>
      <c r="F28" s="22">
        <v>838</v>
      </c>
      <c r="G28" s="22">
        <v>748</v>
      </c>
      <c r="H28" s="23"/>
      <c r="I28" s="22">
        <v>58</v>
      </c>
      <c r="J28" s="22">
        <v>48</v>
      </c>
      <c r="K28" s="23"/>
    </row>
    <row r="29" spans="1:11" ht="17.25" customHeight="1" x14ac:dyDescent="0.25">
      <c r="A29" s="25" t="s">
        <v>18</v>
      </c>
      <c r="B29" s="25">
        <v>7</v>
      </c>
      <c r="C29" s="19"/>
      <c r="D29" s="19"/>
      <c r="E29" s="20"/>
      <c r="F29" s="19"/>
      <c r="G29" s="19"/>
      <c r="H29" s="20"/>
      <c r="I29" s="19"/>
      <c r="J29" s="19"/>
      <c r="K29" s="20"/>
    </row>
    <row r="30" spans="1:11" ht="17.25" customHeight="1" x14ac:dyDescent="0.25">
      <c r="A30" s="21" t="s">
        <v>15</v>
      </c>
      <c r="B30" s="21">
        <v>7</v>
      </c>
      <c r="C30" s="22">
        <f>F30+I30</f>
        <v>19534</v>
      </c>
      <c r="D30" s="22">
        <f t="shared" si="5"/>
        <v>17980</v>
      </c>
      <c r="E30" s="23">
        <f t="shared" si="0"/>
        <v>-7.95535988532815</v>
      </c>
      <c r="F30" s="22">
        <v>17578</v>
      </c>
      <c r="G30" s="22">
        <v>16087</v>
      </c>
      <c r="H30" s="23">
        <f t="shared" si="1"/>
        <v>-8.4821936511548568</v>
      </c>
      <c r="I30" s="22">
        <v>1956</v>
      </c>
      <c r="J30" s="22">
        <v>1893</v>
      </c>
      <c r="K30" s="23">
        <f t="shared" si="2"/>
        <v>-3.2208588957055251</v>
      </c>
    </row>
    <row r="31" spans="1:11" ht="17.25" customHeight="1" x14ac:dyDescent="0.25">
      <c r="A31" s="25" t="s">
        <v>16</v>
      </c>
      <c r="B31" s="25">
        <v>7</v>
      </c>
      <c r="C31" s="19">
        <v>1140</v>
      </c>
      <c r="D31" s="19">
        <v>1296</v>
      </c>
      <c r="E31" s="20">
        <f t="shared" si="0"/>
        <v>13.684210526315788</v>
      </c>
      <c r="F31" s="19">
        <v>1004</v>
      </c>
      <c r="G31" s="19">
        <v>1017</v>
      </c>
      <c r="H31" s="20">
        <f t="shared" si="1"/>
        <v>1.294820717131473</v>
      </c>
      <c r="I31" s="19"/>
      <c r="J31" s="19"/>
      <c r="K31" s="20"/>
    </row>
    <row r="32" spans="1:11" ht="17.25" customHeight="1" x14ac:dyDescent="0.25">
      <c r="A32" s="21" t="s">
        <v>33</v>
      </c>
      <c r="B32" s="21">
        <v>7</v>
      </c>
      <c r="C32" s="22">
        <f>F32+I32</f>
        <v>11365</v>
      </c>
      <c r="D32" s="22">
        <f t="shared" si="5"/>
        <v>11062</v>
      </c>
      <c r="E32" s="23">
        <f t="shared" si="0"/>
        <v>-2.6660800703915521</v>
      </c>
      <c r="F32" s="22">
        <v>10443</v>
      </c>
      <c r="G32" s="22">
        <v>10341</v>
      </c>
      <c r="H32" s="23">
        <f t="shared" si="1"/>
        <v>-0.97673082447572446</v>
      </c>
      <c r="I32" s="22">
        <v>922</v>
      </c>
      <c r="J32" s="22">
        <v>721</v>
      </c>
      <c r="K32" s="23">
        <f t="shared" si="2"/>
        <v>-21.800433839479393</v>
      </c>
    </row>
    <row r="33" spans="1:11" ht="17.25" customHeight="1" x14ac:dyDescent="0.25">
      <c r="A33" s="40" t="s">
        <v>36</v>
      </c>
      <c r="B33" s="41"/>
      <c r="C33" s="27">
        <f>SUM(C5:C32)</f>
        <v>146228</v>
      </c>
      <c r="D33" s="27">
        <f>SUM(D5:D32)</f>
        <v>133670</v>
      </c>
      <c r="E33" s="28">
        <f t="shared" si="0"/>
        <v>-8.587958530513994</v>
      </c>
      <c r="F33" s="27">
        <f>SUM(F5:F32)</f>
        <v>108192</v>
      </c>
      <c r="G33" s="27">
        <f>SUM(G5:G32)</f>
        <v>101245</v>
      </c>
      <c r="H33" s="28">
        <f t="shared" si="1"/>
        <v>-6.4209923099674659</v>
      </c>
      <c r="I33" s="27">
        <f>SUM(I5:I32)</f>
        <v>37085</v>
      </c>
      <c r="J33" s="27">
        <f>SUM(J5:J32)</f>
        <v>33192</v>
      </c>
      <c r="K33" s="28">
        <f t="shared" si="2"/>
        <v>-10.497505730079549</v>
      </c>
    </row>
    <row r="34" spans="1:11" ht="17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7.2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3">
    <mergeCell ref="A2:K2"/>
    <mergeCell ref="A33:B33"/>
    <mergeCell ref="A35:K35"/>
  </mergeCells>
  <conditionalFormatting sqref="K18">
    <cfRule type="cellIs" dxfId="11" priority="6" stopIfTrue="1" operator="greaterThan">
      <formula>0</formula>
    </cfRule>
  </conditionalFormatting>
  <conditionalFormatting sqref="E5:E7 E17:E27 E32 E9:E15 E29:E30">
    <cfRule type="cellIs" dxfId="10" priority="12" stopIfTrue="1" operator="greaterThan">
      <formula>0</formula>
    </cfRule>
  </conditionalFormatting>
  <conditionalFormatting sqref="K33">
    <cfRule type="cellIs" dxfId="9" priority="7" stopIfTrue="1" operator="greaterThan">
      <formula>0</formula>
    </cfRule>
  </conditionalFormatting>
  <conditionalFormatting sqref="H32 H5:H30">
    <cfRule type="cellIs" dxfId="8" priority="11" stopIfTrue="1" operator="greaterThan">
      <formula>0</formula>
    </cfRule>
  </conditionalFormatting>
  <conditionalFormatting sqref="K19:K32 K5:K17">
    <cfRule type="cellIs" dxfId="7" priority="10" stopIfTrue="1" operator="greaterThan">
      <formula>0</formula>
    </cfRule>
  </conditionalFormatting>
  <conditionalFormatting sqref="E33">
    <cfRule type="cellIs" dxfId="6" priority="9" stopIfTrue="1" operator="greaterThan">
      <formula>0</formula>
    </cfRule>
  </conditionalFormatting>
  <conditionalFormatting sqref="H33">
    <cfRule type="cellIs" dxfId="5" priority="8" stopIfTrue="1" operator="greaterThan">
      <formula>0</formula>
    </cfRule>
  </conditionalFormatting>
  <conditionalFormatting sqref="H31">
    <cfRule type="cellIs" dxfId="4" priority="5" stopIfTrue="1" operator="greaterThan">
      <formula>0</formula>
    </cfRule>
  </conditionalFormatting>
  <conditionalFormatting sqref="E16">
    <cfRule type="cellIs" dxfId="3" priority="4" stopIfTrue="1" operator="greaterThan">
      <formula>0</formula>
    </cfRule>
  </conditionalFormatting>
  <conditionalFormatting sqref="E31">
    <cfRule type="cellIs" dxfId="2" priority="3" stopIfTrue="1" operator="greaterThan">
      <formula>0</formula>
    </cfRule>
  </conditionalFormatting>
  <conditionalFormatting sqref="E8">
    <cfRule type="cellIs" dxfId="1" priority="2" stopIfTrue="1" operator="greaterThan">
      <formula>0</formula>
    </cfRule>
  </conditionalFormatting>
  <conditionalFormatting sqref="E28">
    <cfRule type="cellIs" dxfId="0" priority="1" stopIfTrue="1" operator="greaterThan">
      <formula>0</formula>
    </cfRule>
  </conditionalFormatting>
  <hyperlinks>
    <hyperlink ref="A35" location="Index!A1" display="Back to table of contents"/>
  </hyperlinks>
  <pageMargins left="0.7" right="0.7" top="0.75" bottom="0.75" header="0.3" footer="0.3"/>
  <ignoredErrors>
    <ignoredError sqref="H33 E33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showGridLines="0" zoomScale="115" zoomScaleNormal="115" workbookViewId="0"/>
  </sheetViews>
  <sheetFormatPr defaultColWidth="8.7109375" defaultRowHeight="19.5" customHeight="1" x14ac:dyDescent="0.2"/>
  <cols>
    <col min="1" max="1" width="20.7109375" style="3" customWidth="1"/>
    <col min="2" max="2" width="14.28515625" style="3" customWidth="1"/>
    <col min="3" max="3" width="16.7109375" style="3" customWidth="1"/>
    <col min="4" max="10" width="14.28515625" style="3" customWidth="1"/>
    <col min="11" max="16384" width="8.7109375" style="3"/>
  </cols>
  <sheetData>
    <row r="2" spans="1:10" ht="45.6" customHeight="1" x14ac:dyDescent="0.2">
      <c r="A2" s="42" t="s">
        <v>58</v>
      </c>
      <c r="B2" s="42"/>
      <c r="C2" s="42"/>
      <c r="D2" s="42"/>
      <c r="E2" s="42"/>
      <c r="F2" s="42"/>
      <c r="G2" s="42"/>
      <c r="H2" s="42"/>
      <c r="I2" s="42"/>
      <c r="J2" s="42"/>
    </row>
    <row r="26" spans="1:10" ht="19.5" customHeight="1" x14ac:dyDescent="0.2">
      <c r="A26" s="3" t="s">
        <v>46</v>
      </c>
    </row>
    <row r="27" spans="1:10" ht="35.450000000000003" customHeight="1" x14ac:dyDescent="0.2">
      <c r="A27" s="47" t="s">
        <v>34</v>
      </c>
      <c r="B27" s="45" t="s">
        <v>47</v>
      </c>
      <c r="C27" s="46"/>
      <c r="D27" s="43" t="s">
        <v>38</v>
      </c>
      <c r="E27" s="45" t="s">
        <v>48</v>
      </c>
      <c r="F27" s="46"/>
      <c r="G27" s="43" t="s">
        <v>38</v>
      </c>
      <c r="H27" s="45" t="s">
        <v>49</v>
      </c>
      <c r="I27" s="46"/>
      <c r="J27" s="43" t="s">
        <v>38</v>
      </c>
    </row>
    <row r="28" spans="1:10" ht="35.450000000000003" customHeight="1" x14ac:dyDescent="0.2">
      <c r="A28" s="48"/>
      <c r="B28" s="34">
        <v>2015</v>
      </c>
      <c r="C28" s="34">
        <v>2016</v>
      </c>
      <c r="D28" s="44"/>
      <c r="E28" s="34">
        <v>2015</v>
      </c>
      <c r="F28" s="34">
        <v>2016</v>
      </c>
      <c r="G28" s="44"/>
      <c r="H28" s="34">
        <v>2015</v>
      </c>
      <c r="I28" s="34">
        <v>206</v>
      </c>
      <c r="J28" s="44"/>
    </row>
    <row r="29" spans="1:10" ht="19.5" customHeight="1" x14ac:dyDescent="0.2">
      <c r="A29" s="29" t="s">
        <v>44</v>
      </c>
      <c r="B29" s="30">
        <v>49688</v>
      </c>
      <c r="C29" s="30">
        <v>51888</v>
      </c>
      <c r="D29" s="31">
        <v>4.4000000000000004</v>
      </c>
      <c r="E29" s="30">
        <v>34131</v>
      </c>
      <c r="F29" s="30">
        <v>37722</v>
      </c>
      <c r="G29" s="31">
        <v>10.5</v>
      </c>
      <c r="H29" s="30">
        <v>15557</v>
      </c>
      <c r="I29" s="30">
        <v>14166</v>
      </c>
      <c r="J29" s="31">
        <v>-8.9</v>
      </c>
    </row>
    <row r="30" spans="1:10" ht="19.5" customHeight="1" x14ac:dyDescent="0.2">
      <c r="A30" s="29" t="s">
        <v>45</v>
      </c>
      <c r="B30" s="30">
        <v>116088</v>
      </c>
      <c r="C30" s="30">
        <v>131693</v>
      </c>
      <c r="D30" s="31">
        <v>13.4</v>
      </c>
      <c r="E30" s="30">
        <v>83573</v>
      </c>
      <c r="F30" s="30">
        <v>99363</v>
      </c>
      <c r="G30" s="31">
        <v>18.899999999999999</v>
      </c>
      <c r="H30" s="30">
        <v>32514</v>
      </c>
      <c r="I30" s="30">
        <v>32330</v>
      </c>
      <c r="J30" s="31">
        <v>-0.6</v>
      </c>
    </row>
    <row r="31" spans="1:10" ht="19.5" customHeight="1" x14ac:dyDescent="0.2">
      <c r="A31" s="29" t="s">
        <v>50</v>
      </c>
      <c r="B31" s="32">
        <v>251420</v>
      </c>
      <c r="C31" s="32">
        <v>263181</v>
      </c>
      <c r="D31" s="33">
        <v>4.7</v>
      </c>
      <c r="E31" s="32">
        <v>190429</v>
      </c>
      <c r="F31" s="32">
        <v>205258</v>
      </c>
      <c r="G31" s="33">
        <v>7.8</v>
      </c>
      <c r="H31" s="32">
        <v>60991</v>
      </c>
      <c r="I31" s="32">
        <v>57923</v>
      </c>
      <c r="J31" s="35">
        <v>-5</v>
      </c>
    </row>
    <row r="32" spans="1:10" ht="19.5" customHeight="1" x14ac:dyDescent="0.2">
      <c r="A32" s="29" t="s">
        <v>51</v>
      </c>
      <c r="B32" s="30">
        <v>390179</v>
      </c>
      <c r="C32" s="30">
        <v>408362</v>
      </c>
      <c r="D32" s="31">
        <v>4.7</v>
      </c>
      <c r="E32" s="30">
        <v>297577</v>
      </c>
      <c r="F32" s="30">
        <v>321085</v>
      </c>
      <c r="G32" s="31">
        <v>7.9</v>
      </c>
      <c r="H32" s="30">
        <v>92602</v>
      </c>
      <c r="I32" s="30">
        <v>87277</v>
      </c>
      <c r="J32" s="31">
        <v>-5.8</v>
      </c>
    </row>
    <row r="33" spans="1:10" ht="19.5" customHeight="1" x14ac:dyDescent="0.2">
      <c r="A33" s="29" t="s">
        <v>52</v>
      </c>
      <c r="B33" s="36">
        <v>507106</v>
      </c>
      <c r="C33" s="36">
        <v>534744</v>
      </c>
      <c r="D33" s="37">
        <v>5.5</v>
      </c>
      <c r="E33" s="36">
        <v>384366</v>
      </c>
      <c r="F33" s="36">
        <v>416938</v>
      </c>
      <c r="G33" s="37">
        <v>8.5</v>
      </c>
      <c r="H33" s="36">
        <v>122740</v>
      </c>
      <c r="I33" s="36">
        <v>117806</v>
      </c>
      <c r="J33" s="37">
        <v>-4</v>
      </c>
    </row>
    <row r="34" spans="1:10" ht="19.5" customHeight="1" x14ac:dyDescent="0.2">
      <c r="A34" s="29" t="s">
        <v>53</v>
      </c>
      <c r="B34" s="36">
        <v>644474</v>
      </c>
      <c r="C34" s="36">
        <v>679777</v>
      </c>
      <c r="D34" s="37">
        <v>5.5</v>
      </c>
      <c r="E34" s="36">
        <v>504162</v>
      </c>
      <c r="F34" s="36">
        <v>544870</v>
      </c>
      <c r="G34" s="37">
        <v>8.1</v>
      </c>
      <c r="H34" s="36">
        <v>140312</v>
      </c>
      <c r="I34" s="36">
        <v>134907</v>
      </c>
      <c r="J34" s="37">
        <v>-3.9</v>
      </c>
    </row>
    <row r="35" spans="1:10" ht="19.5" customHeight="1" x14ac:dyDescent="0.2">
      <c r="A35" s="29" t="s">
        <v>59</v>
      </c>
      <c r="B35" s="36">
        <v>813116</v>
      </c>
      <c r="C35" s="36">
        <v>830468</v>
      </c>
      <c r="D35" s="37">
        <v>2.1</v>
      </c>
      <c r="E35" s="36">
        <v>617431</v>
      </c>
      <c r="F35" s="36">
        <v>651414</v>
      </c>
      <c r="G35" s="37">
        <v>5.5</v>
      </c>
      <c r="H35" s="36">
        <v>203421</v>
      </c>
      <c r="I35" s="36">
        <v>188040</v>
      </c>
      <c r="J35" s="37">
        <v>-7.6</v>
      </c>
    </row>
    <row r="36" spans="1:10" ht="19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9.5" customHeight="1" x14ac:dyDescent="0.25">
      <c r="A37" s="39" t="s">
        <v>19</v>
      </c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9.5" customHeight="1" x14ac:dyDescent="0.25">
      <c r="A38" s="2"/>
    </row>
  </sheetData>
  <mergeCells count="9">
    <mergeCell ref="A2:J2"/>
    <mergeCell ref="A37:J37"/>
    <mergeCell ref="D27:D28"/>
    <mergeCell ref="G27:G28"/>
    <mergeCell ref="J27:J28"/>
    <mergeCell ref="B27:C27"/>
    <mergeCell ref="E27:F27"/>
    <mergeCell ref="H27:I27"/>
    <mergeCell ref="A27:A28"/>
  </mergeCells>
  <hyperlinks>
    <hyperlink ref="A37" location="Index!A1" display="Back to table of contents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Cummulative</vt:lpstr>
      <vt:lpstr>Monthly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CANAUD Marie-Clémence, ELS/HD</dc:creator>
  <cp:lastModifiedBy>Manuel Ordonez</cp:lastModifiedBy>
  <cp:lastPrinted>2012-06-27T12:37:28Z</cp:lastPrinted>
  <dcterms:created xsi:type="dcterms:W3CDTF">2006-10-30T15:05:03Z</dcterms:created>
  <dcterms:modified xsi:type="dcterms:W3CDTF">2016-10-07T13:59:44Z</dcterms:modified>
</cp:coreProperties>
</file>