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STATS EU - 2016-08\"/>
    </mc:Choice>
  </mc:AlternateContent>
  <bookViews>
    <workbookView xWindow="0" yWindow="0" windowWidth="28800" windowHeight="16032" tabRatio="906"/>
  </bookViews>
  <sheets>
    <sheet name="Index" sheetId="115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Cummulative!$A$4:$J$4</definedName>
  </definedNames>
  <calcPr calcId="171027"/>
</workbook>
</file>

<file path=xl/calcChain.xml><?xml version="1.0" encoding="utf-8"?>
<calcChain xmlns="http://schemas.openxmlformats.org/spreadsheetml/2006/main">
  <c r="K28" i="117" l="1"/>
  <c r="H28" i="117"/>
  <c r="B5" i="116"/>
  <c r="C5" i="116"/>
  <c r="B6" i="116"/>
  <c r="C6" i="116"/>
  <c r="B10" i="116"/>
  <c r="C10" i="116"/>
  <c r="B11" i="116"/>
  <c r="C11" i="116"/>
  <c r="B12" i="116"/>
  <c r="C12" i="116"/>
  <c r="B13" i="116"/>
  <c r="C13" i="116"/>
  <c r="B14" i="116"/>
  <c r="C14" i="116"/>
  <c r="B15" i="116"/>
  <c r="C15" i="116"/>
  <c r="B17" i="116"/>
  <c r="C17" i="116"/>
  <c r="B19" i="116"/>
  <c r="C19" i="116"/>
  <c r="B20" i="116"/>
  <c r="C20" i="116"/>
  <c r="B21" i="116"/>
  <c r="C21" i="116"/>
  <c r="B22" i="116"/>
  <c r="C22" i="116"/>
  <c r="B24" i="116"/>
  <c r="C24" i="116"/>
  <c r="B25" i="116"/>
  <c r="C25" i="116"/>
  <c r="B26" i="116"/>
  <c r="C26" i="116"/>
  <c r="B28" i="116"/>
  <c r="C28" i="116"/>
  <c r="B30" i="116"/>
  <c r="C30" i="116"/>
  <c r="B31" i="116"/>
  <c r="C31" i="116"/>
  <c r="B32" i="116"/>
  <c r="C32" i="116"/>
  <c r="D28" i="117" l="1"/>
  <c r="C28" i="117"/>
  <c r="G17" i="116"/>
  <c r="J28" i="116"/>
  <c r="G28" i="116"/>
  <c r="D17" i="116"/>
  <c r="D28" i="116"/>
  <c r="E28" i="117" l="1"/>
  <c r="I33" i="116"/>
  <c r="H33" i="116"/>
  <c r="F33" i="116"/>
  <c r="E33" i="116"/>
  <c r="E31" i="117" l="1"/>
  <c r="E16" i="117"/>
  <c r="H16" i="117"/>
  <c r="D16" i="116"/>
  <c r="G16" i="116"/>
  <c r="C5" i="117" l="1"/>
  <c r="D5" i="117"/>
  <c r="H5" i="117"/>
  <c r="K5" i="117"/>
  <c r="C6" i="117"/>
  <c r="D6" i="117"/>
  <c r="E6" i="117" s="1"/>
  <c r="H6" i="117"/>
  <c r="K6" i="117"/>
  <c r="C10" i="117"/>
  <c r="D10" i="117"/>
  <c r="H10" i="117"/>
  <c r="K10" i="117"/>
  <c r="C11" i="117"/>
  <c r="D11" i="117"/>
  <c r="E11" i="117" s="1"/>
  <c r="H11" i="117"/>
  <c r="K11" i="117"/>
  <c r="C12" i="117"/>
  <c r="D12" i="117"/>
  <c r="E12" i="117"/>
  <c r="H12" i="117"/>
  <c r="K12" i="117"/>
  <c r="C13" i="117"/>
  <c r="D13" i="117"/>
  <c r="H13" i="117"/>
  <c r="K13" i="117"/>
  <c r="C14" i="117"/>
  <c r="D14" i="117"/>
  <c r="E14" i="117" s="1"/>
  <c r="H14" i="117"/>
  <c r="K14" i="117"/>
  <c r="C15" i="117"/>
  <c r="D15" i="117"/>
  <c r="H15" i="117"/>
  <c r="C19" i="117"/>
  <c r="D19" i="117"/>
  <c r="E19" i="117"/>
  <c r="H19" i="117"/>
  <c r="K19" i="117"/>
  <c r="C20" i="117"/>
  <c r="D20" i="117"/>
  <c r="H20" i="117"/>
  <c r="K20" i="117"/>
  <c r="C21" i="117"/>
  <c r="D21" i="117"/>
  <c r="E21" i="117" s="1"/>
  <c r="H21" i="117"/>
  <c r="K21" i="117"/>
  <c r="C22" i="117"/>
  <c r="D22" i="117"/>
  <c r="H22" i="117"/>
  <c r="K22" i="117"/>
  <c r="C24" i="117"/>
  <c r="D24" i="117"/>
  <c r="E24" i="117" s="1"/>
  <c r="H24" i="117"/>
  <c r="K24" i="117"/>
  <c r="C25" i="117"/>
  <c r="D25" i="117"/>
  <c r="H25" i="117"/>
  <c r="K25" i="117"/>
  <c r="C26" i="117"/>
  <c r="D26" i="117"/>
  <c r="E26" i="117" s="1"/>
  <c r="H26" i="117"/>
  <c r="K26" i="117"/>
  <c r="C30" i="117"/>
  <c r="D30" i="117"/>
  <c r="H30" i="117"/>
  <c r="K30" i="117"/>
  <c r="H31" i="117"/>
  <c r="C32" i="117"/>
  <c r="D32" i="117"/>
  <c r="E32" i="117" s="1"/>
  <c r="H32" i="117"/>
  <c r="K32" i="117"/>
  <c r="F33" i="117"/>
  <c r="G33" i="117"/>
  <c r="I33" i="117"/>
  <c r="J33" i="117"/>
  <c r="G5" i="116"/>
  <c r="J5" i="116"/>
  <c r="G6" i="116"/>
  <c r="J6" i="116"/>
  <c r="D10" i="116"/>
  <c r="G10" i="116"/>
  <c r="J10" i="116"/>
  <c r="G11" i="116"/>
  <c r="J11" i="116"/>
  <c r="D12" i="116"/>
  <c r="G12" i="116"/>
  <c r="J12" i="116"/>
  <c r="G13" i="116"/>
  <c r="J13" i="116"/>
  <c r="G14" i="116"/>
  <c r="J14" i="116"/>
  <c r="G15" i="116"/>
  <c r="G19" i="116"/>
  <c r="J19" i="116"/>
  <c r="D20" i="116"/>
  <c r="G20" i="116"/>
  <c r="J20" i="116"/>
  <c r="G21" i="116"/>
  <c r="J21" i="116"/>
  <c r="G22" i="116"/>
  <c r="J22" i="116"/>
  <c r="D24" i="116"/>
  <c r="G24" i="116"/>
  <c r="J24" i="116"/>
  <c r="G25" i="116"/>
  <c r="J25" i="116"/>
  <c r="D26" i="116"/>
  <c r="G26" i="116"/>
  <c r="J26" i="116"/>
  <c r="G30" i="116"/>
  <c r="J30" i="116"/>
  <c r="D31" i="116"/>
  <c r="G31" i="116"/>
  <c r="G32" i="116"/>
  <c r="J32" i="116"/>
  <c r="E30" i="117" l="1"/>
  <c r="E5" i="117"/>
  <c r="H33" i="117"/>
  <c r="E25" i="117"/>
  <c r="E22" i="117"/>
  <c r="E20" i="117"/>
  <c r="E15" i="117"/>
  <c r="E13" i="117"/>
  <c r="D5" i="116"/>
  <c r="C33" i="116"/>
  <c r="B33" i="116"/>
  <c r="J33" i="116"/>
  <c r="D21" i="116"/>
  <c r="D30" i="116"/>
  <c r="D32" i="116"/>
  <c r="D15" i="116"/>
  <c r="D13" i="116"/>
  <c r="D6" i="116"/>
  <c r="K33" i="117"/>
  <c r="G33" i="116"/>
  <c r="E10" i="117"/>
  <c r="C33" i="117"/>
  <c r="D33" i="117"/>
  <c r="D25" i="116"/>
  <c r="D14" i="116"/>
  <c r="D22" i="116"/>
  <c r="D11" i="116"/>
  <c r="D19" i="116"/>
  <c r="D33" i="116" l="1"/>
  <c r="E33" i="117"/>
</calcChain>
</file>

<file path=xl/sharedStrings.xml><?xml version="1.0" encoding="utf-8"?>
<sst xmlns="http://schemas.openxmlformats.org/spreadsheetml/2006/main" count="110" uniqueCount="63">
  <si>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</si>
  <si>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</si>
  <si>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</si>
  <si>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</si>
  <si>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</si>
  <si>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</si>
  <si>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</si>
  <si>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</si>
  <si>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</si>
  <si>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</si>
  <si>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</si>
  <si>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</si>
  <si>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</si>
  <si>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</si>
  <si>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</si>
  <si>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Spain</t>
  </si>
  <si>
    <t>Sweden</t>
  </si>
  <si>
    <t>Estonia</t>
  </si>
  <si>
    <t>Slovenia</t>
  </si>
  <si>
    <t>Back to table of contents</t>
  </si>
  <si>
    <t>Source</t>
  </si>
  <si>
    <t>Last updated</t>
  </si>
  <si>
    <t>ACEM registration statistics</t>
  </si>
  <si>
    <t>- Charts</t>
  </si>
  <si>
    <t>Country</t>
  </si>
  <si>
    <t>Bulgaria</t>
  </si>
  <si>
    <t>Croatia</t>
  </si>
  <si>
    <t>Cyprus</t>
  </si>
  <si>
    <t>Latvia</t>
  </si>
  <si>
    <t>Lithuania</t>
  </si>
  <si>
    <t>Malta</t>
  </si>
  <si>
    <t>Romania</t>
  </si>
  <si>
    <t>Slovakia</t>
  </si>
  <si>
    <t>UK</t>
  </si>
  <si>
    <t>Month</t>
  </si>
  <si>
    <t>ACEM CIACEM database</t>
  </si>
  <si>
    <t>TOTAL</t>
  </si>
  <si>
    <t>Powered-two and powered-three wheelers
2015</t>
  </si>
  <si>
    <t>% 
change</t>
  </si>
  <si>
    <t>Motorcycles 
2015</t>
  </si>
  <si>
    <t>Mopeds
2015</t>
  </si>
  <si>
    <t>Powered-two and powered-three wheelers
2016</t>
  </si>
  <si>
    <t>Motorcycles 
2016</t>
  </si>
  <si>
    <t>Mopeds
2016</t>
  </si>
  <si>
    <t>January</t>
  </si>
  <si>
    <t>February</t>
  </si>
  <si>
    <t xml:space="preserve"> </t>
  </si>
  <si>
    <t>Powered-two and powered-three wheelers</t>
  </si>
  <si>
    <t xml:space="preserve">Motorcycles </t>
  </si>
  <si>
    <t>Mopeds</t>
  </si>
  <si>
    <t>March</t>
  </si>
  <si>
    <t>April</t>
  </si>
  <si>
    <t>May</t>
  </si>
  <si>
    <t>June</t>
  </si>
  <si>
    <t>July</t>
  </si>
  <si>
    <r>
      <t xml:space="preserve">
ACEM powered-two and powered-three wheeler registration statistics 2016
</t>
    </r>
    <r>
      <rPr>
        <b/>
        <sz val="14"/>
        <color indexed="9"/>
        <rFont val="Calibri"/>
        <family val="2"/>
      </rPr>
      <t xml:space="preserve">- August 2016 -
</t>
    </r>
  </si>
  <si>
    <t>Monthly powered-two and powered-three registrations in the EU 
- August 2016 -</t>
  </si>
  <si>
    <t>- Cummulative vehicle registrations in the European Union - January to August 2016</t>
  </si>
  <si>
    <t>- Monthly vehicle registrations in the European Union - August 2016</t>
  </si>
  <si>
    <t>August</t>
  </si>
  <si>
    <t>Cummulative powered-two and powered-three wheeler registrations in the EU 
- August 2016 -</t>
  </si>
  <si>
    <t>Monthly powered-two and powered-three wheeler registrations in the EU 
- August 2016 -</t>
  </si>
  <si>
    <t>18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</si>
</sst>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 applyFill="0"/>
    <xf numFmtId="0" fontId="3" fillId="0" borderId="0" applyFill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50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9" fillId="0" borderId="0" xfId="0" applyFont="1"/>
    <xf numFmtId="0" fontId="43" fillId="0" borderId="0" xfId="0" applyFont="1" applyAlignment="1">
      <alignment horizontal="center" vertical="center"/>
    </xf>
    <xf numFmtId="0" fontId="49" fillId="35" borderId="1" xfId="125" applyFont="1" applyFill="1" applyBorder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3" fontId="9" fillId="0" borderId="1" xfId="126" applyNumberFormat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45" fillId="34" borderId="0" xfId="126" applyFont="1" applyFill="1" applyBorder="1" applyAlignment="1">
      <alignment horizontal="center" vertical="center" wrapText="1"/>
    </xf>
    <xf numFmtId="0" fontId="52" fillId="0" borderId="0" xfId="104" applyFont="1" applyFill="1" applyAlignment="1" applyProtection="1">
      <alignment horizontal="left"/>
    </xf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  <xf numFmtId="0" fontId="9" fillId="36" borderId="0" xfId="0" applyFont="1" applyFill="1"/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3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powered-two- and three-wheeler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Charts!$B$29:$B$36</c:f>
              <c:numCache>
                <c:formatCode>#,##0</c:formatCode>
                <c:ptCount val="8"/>
                <c:pt idx="0">
                  <c:v>49688</c:v>
                </c:pt>
                <c:pt idx="1">
                  <c:v>116088</c:v>
                </c:pt>
                <c:pt idx="2">
                  <c:v>251420</c:v>
                </c:pt>
                <c:pt idx="3">
                  <c:v>390179</c:v>
                </c:pt>
                <c:pt idx="4">
                  <c:v>507106</c:v>
                </c:pt>
                <c:pt idx="5">
                  <c:v>644474</c:v>
                </c:pt>
                <c:pt idx="6">
                  <c:v>813116</c:v>
                </c:pt>
                <c:pt idx="7">
                  <c:v>874075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Charts!$C$29:$C$36</c:f>
              <c:numCache>
                <c:formatCode>#,##0</c:formatCode>
                <c:ptCount val="8"/>
                <c:pt idx="0">
                  <c:v>51888</c:v>
                </c:pt>
                <c:pt idx="1">
                  <c:v>131693</c:v>
                </c:pt>
                <c:pt idx="2">
                  <c:v>263181</c:v>
                </c:pt>
                <c:pt idx="3">
                  <c:v>408362</c:v>
                </c:pt>
                <c:pt idx="4">
                  <c:v>534744</c:v>
                </c:pt>
                <c:pt idx="5">
                  <c:v>679777</c:v>
                </c:pt>
                <c:pt idx="6">
                  <c:v>830468</c:v>
                </c:pt>
                <c:pt idx="7">
                  <c:v>902791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67B60A0-0137-433C-90E9-AED3D762C33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EDF-4CA0-8F51-0719DAD5951D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Charts!$D$29:$D$36</c:f>
              <c:numCache>
                <c:formatCode>0.0</c:formatCode>
                <c:ptCount val="8"/>
                <c:pt idx="0">
                  <c:v>4.4000000000000004</c:v>
                </c:pt>
                <c:pt idx="1">
                  <c:v>13.4</c:v>
                </c:pt>
                <c:pt idx="2" formatCode="General">
                  <c:v>4.7</c:v>
                </c:pt>
                <c:pt idx="3">
                  <c:v>4.7</c:v>
                </c:pt>
                <c:pt idx="4">
                  <c:v>5.5</c:v>
                </c:pt>
                <c:pt idx="5">
                  <c:v>5.5</c:v>
                </c:pt>
                <c:pt idx="6">
                  <c:v>2.1</c:v>
                </c:pt>
                <c:pt idx="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Charts!$E$29:$E$36</c:f>
              <c:numCache>
                <c:formatCode>#,##0</c:formatCode>
                <c:ptCount val="8"/>
                <c:pt idx="0">
                  <c:v>34131</c:v>
                </c:pt>
                <c:pt idx="1">
                  <c:v>83573</c:v>
                </c:pt>
                <c:pt idx="2">
                  <c:v>190429</c:v>
                </c:pt>
                <c:pt idx="3">
                  <c:v>297577</c:v>
                </c:pt>
                <c:pt idx="4">
                  <c:v>384366</c:v>
                </c:pt>
                <c:pt idx="5">
                  <c:v>504162</c:v>
                </c:pt>
                <c:pt idx="6">
                  <c:v>617431</c:v>
                </c:pt>
                <c:pt idx="7">
                  <c:v>678012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96C-A03F-C77C5C584110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Charts!$F$29:$F$36</c:f>
              <c:numCache>
                <c:formatCode>#,##0</c:formatCode>
                <c:ptCount val="8"/>
                <c:pt idx="0">
                  <c:v>37722</c:v>
                </c:pt>
                <c:pt idx="1">
                  <c:v>99363</c:v>
                </c:pt>
                <c:pt idx="2">
                  <c:v>205258</c:v>
                </c:pt>
                <c:pt idx="3">
                  <c:v>321085</c:v>
                </c:pt>
                <c:pt idx="4">
                  <c:v>416938</c:v>
                </c:pt>
                <c:pt idx="5">
                  <c:v>544870</c:v>
                </c:pt>
                <c:pt idx="6">
                  <c:v>651414</c:v>
                </c:pt>
                <c:pt idx="7">
                  <c:v>718539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274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 cmpd="sng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4573091-1BD5-466E-BF5B-BB1951236A0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0A-4559-AF92-3D6ADA14A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0B1A2F81-2D79-4713-B0B7-CD9A2A0A037C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77-496C-A03F-C77C5C5841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880728F3-82BB-4167-BD87-A52B1E0ADE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0A-4559-AF92-3D6ADA14A8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A904FB51-EEF0-4A7C-9A9E-738C086019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80A-4559-AF92-3D6ADA14A8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A785FB-2E5A-4362-81EE-FA5BF57689E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0A-4559-AF92-3D6ADA14A8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2AE219B-8AF5-428F-8E5D-2F925A3724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80A-4559-AF92-3D6ADA14A8E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B8A61617-142E-47EB-9145-C5456BF7CA5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ACC-49A3-AAA1-F47E90B46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E436480-57B1-49E5-AE72-578724773BA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C79-4787-9BD8-B97C7F59435B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Charts!$G$29:$G$36</c:f>
              <c:numCache>
                <c:formatCode>0.0</c:formatCode>
                <c:ptCount val="8"/>
                <c:pt idx="0">
                  <c:v>10.5</c:v>
                </c:pt>
                <c:pt idx="1">
                  <c:v>18.899999999999999</c:v>
                </c:pt>
                <c:pt idx="2" formatCode="General">
                  <c:v>7.8</c:v>
                </c:pt>
                <c:pt idx="3">
                  <c:v>7.9</c:v>
                </c:pt>
                <c:pt idx="4">
                  <c:v>8.5</c:v>
                </c:pt>
                <c:pt idx="5">
                  <c:v>8.1</c:v>
                </c:pt>
                <c:pt idx="6">
                  <c:v>5.5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moped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Charts!$H$29:$H$36</c:f>
              <c:numCache>
                <c:formatCode>#,##0</c:formatCode>
                <c:ptCount val="8"/>
                <c:pt idx="0">
                  <c:v>15557</c:v>
                </c:pt>
                <c:pt idx="1">
                  <c:v>32514</c:v>
                </c:pt>
                <c:pt idx="2">
                  <c:v>60991</c:v>
                </c:pt>
                <c:pt idx="3">
                  <c:v>92602</c:v>
                </c:pt>
                <c:pt idx="4">
                  <c:v>122740</c:v>
                </c:pt>
                <c:pt idx="5">
                  <c:v>140312</c:v>
                </c:pt>
                <c:pt idx="6">
                  <c:v>203421</c:v>
                </c:pt>
                <c:pt idx="7">
                  <c:v>201251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8EC-AAEA-9E4ECCF27E13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Charts!$A$29:$A$36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Charts!$I$29:$I$36</c:f>
              <c:numCache>
                <c:formatCode>#,##0</c:formatCode>
                <c:ptCount val="8"/>
                <c:pt idx="0">
                  <c:v>14166</c:v>
                </c:pt>
                <c:pt idx="1">
                  <c:v>32330</c:v>
                </c:pt>
                <c:pt idx="2">
                  <c:v>57923</c:v>
                </c:pt>
                <c:pt idx="3">
                  <c:v>87277</c:v>
                </c:pt>
                <c:pt idx="4">
                  <c:v>117806</c:v>
                </c:pt>
                <c:pt idx="5">
                  <c:v>134907</c:v>
                </c:pt>
                <c:pt idx="6">
                  <c:v>188040</c:v>
                </c:pt>
                <c:pt idx="7">
                  <c:v>191644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602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9C-48EC-AAEA-9E4ECCF27E13}"/>
                </c:ext>
              </c:extLst>
            </c:dLbl>
            <c:dLbl>
              <c:idx val="3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9C-48EC-AAEA-9E4ECCF27E13}"/>
                </c:ext>
              </c:extLst>
            </c:dLbl>
            <c:dLbl>
              <c:idx val="4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9C-48EC-AAEA-9E4ECCF27E13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9C-48EC-AAEA-9E4ECCF27E13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79C-48EC-AAEA-9E4ECCF27E13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9C-48EC-AAEA-9E4ECCF27E13}"/>
                </c:ext>
              </c:extLst>
            </c:dLbl>
            <c:dLbl>
              <c:idx val="8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9C-48EC-AAEA-9E4ECCF27E13}"/>
                </c:ext>
              </c:extLst>
            </c:dLbl>
            <c:dLbl>
              <c:idx val="9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9C-48EC-AAEA-9E4ECCF27E13}"/>
                </c:ext>
              </c:extLst>
            </c:dLbl>
            <c:dLbl>
              <c:idx val="10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9C-48EC-AAEA-9E4ECCF27E13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Charts!$J$29:$J$36</c:f>
              <c:numCache>
                <c:formatCode>0.0</c:formatCode>
                <c:ptCount val="8"/>
                <c:pt idx="0">
                  <c:v>-8.9</c:v>
                </c:pt>
                <c:pt idx="1">
                  <c:v>-0.6</c:v>
                </c:pt>
                <c:pt idx="2">
                  <c:v>-5</c:v>
                </c:pt>
                <c:pt idx="3">
                  <c:v>-5.8</c:v>
                </c:pt>
                <c:pt idx="4">
                  <c:v>-4</c:v>
                </c:pt>
                <c:pt idx="5">
                  <c:v>-3.9</c:v>
                </c:pt>
                <c:pt idx="6">
                  <c:v>-7.6</c:v>
                </c:pt>
                <c:pt idx="7">
                  <c:v>-4.8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6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7905749</xdr:colOff>
      <xdr:row>0</xdr:row>
      <xdr:rowOff>146684</xdr:rowOff>
    </xdr:from>
    <xdr:to>
      <xdr:col>3</xdr:col>
      <xdr:colOff>296192</xdr:colOff>
      <xdr:row>3</xdr:row>
      <xdr:rowOff>28574</xdr:rowOff>
    </xdr:to>
    <xdr:pic>
      <xdr:nvPicPr>
        <xdr:cNvPr id="1164313" name="Picture 2">
          <a:extLst>
            <a:ext uri="{FF2B5EF4-FFF2-40B4-BE49-F238E27FC236}">
              <a16:creationId xmlns:a16="http://schemas.microsoft.com/office/drawing/2014/main" id="{00000000-0008-0000-0000-000019C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146684"/>
          <a:ext cx="1515393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144779</xdr:rowOff>
    </xdr:from>
    <xdr:to>
      <xdr:col>10</xdr:col>
      <xdr:colOff>1341120</xdr:colOff>
      <xdr:row>2</xdr:row>
      <xdr:rowOff>239826</xdr:rowOff>
    </xdr:to>
    <xdr:pic>
      <xdr:nvPicPr>
        <xdr:cNvPr id="1168409" name="Picture 1">
          <a:extLst>
            <a:ext uri="{FF2B5EF4-FFF2-40B4-BE49-F238E27FC236}">
              <a16:creationId xmlns:a16="http://schemas.microsoft.com/office/drawing/2014/main" id="{00000000-0008-0000-0100-000019D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4477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144780</xdr:rowOff>
    </xdr:from>
    <xdr:to>
      <xdr:col>11</xdr:col>
      <xdr:colOff>1287780</xdr:colOff>
      <xdr:row>2</xdr:row>
      <xdr:rowOff>205740</xdr:rowOff>
    </xdr:to>
    <xdr:pic>
      <xdr:nvPicPr>
        <xdr:cNvPr id="1169433" name="Picture 1">
          <a:extLst>
            <a:ext uri="{FF2B5EF4-FFF2-40B4-BE49-F238E27FC236}">
              <a16:creationId xmlns:a16="http://schemas.microsoft.com/office/drawing/2014/main" id="{00000000-0008-0000-0200-000019D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6</xdr:col>
      <xdr:colOff>541020</xdr:colOff>
      <xdr:row>24</xdr:row>
      <xdr:rowOff>121920</xdr:rowOff>
    </xdr:to>
    <xdr:graphicFrame macro="">
      <xdr:nvGraphicFramePr>
        <xdr:cNvPr id="1081552" name="Chart 1">
          <a:extLst>
            <a:ext uri="{FF2B5EF4-FFF2-40B4-BE49-F238E27FC236}">
              <a16:creationId xmlns:a16="http://schemas.microsoft.com/office/drawing/2014/main" id="{00000000-0008-0000-0300-0000D0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182880</xdr:colOff>
      <xdr:row>3</xdr:row>
      <xdr:rowOff>30480</xdr:rowOff>
    </xdr:from>
    <xdr:to>
      <xdr:col>15</xdr:col>
      <xdr:colOff>243840</xdr:colOff>
      <xdr:row>24</xdr:row>
      <xdr:rowOff>121920</xdr:rowOff>
    </xdr:to>
    <xdr:graphicFrame macro="">
      <xdr:nvGraphicFramePr>
        <xdr:cNvPr id="1081553" name="Chart 2">
          <a:extLst>
            <a:ext uri="{FF2B5EF4-FFF2-40B4-BE49-F238E27FC236}">
              <a16:creationId xmlns:a16="http://schemas.microsoft.com/office/drawing/2014/main" id="{00000000-0008-0000-0300-0000D1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3</xdr:row>
      <xdr:rowOff>30480</xdr:rowOff>
    </xdr:from>
    <xdr:to>
      <xdr:col>25</xdr:col>
      <xdr:colOff>121920</xdr:colOff>
      <xdr:row>24</xdr:row>
      <xdr:rowOff>121920</xdr:rowOff>
    </xdr:to>
    <xdr:graphicFrame macro="">
      <xdr:nvGraphicFramePr>
        <xdr:cNvPr id="1081554" name="Chart 3">
          <a:extLst>
            <a:ext uri="{FF2B5EF4-FFF2-40B4-BE49-F238E27FC236}">
              <a16:creationId xmlns:a16="http://schemas.microsoft.com/office/drawing/2014/main" id="{00000000-0008-0000-0300-0000D2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0</xdr:row>
      <xdr:rowOff>175260</xdr:rowOff>
    </xdr:from>
    <xdr:to>
      <xdr:col>12</xdr:col>
      <xdr:colOff>228600</xdr:colOff>
      <xdr:row>3</xdr:row>
      <xdr:rowOff>14886</xdr:rowOff>
    </xdr:to>
    <xdr:pic>
      <xdr:nvPicPr>
        <xdr:cNvPr id="1081555" name="Picture 1">
          <a:extLst>
            <a:ext uri="{FF2B5EF4-FFF2-40B4-BE49-F238E27FC236}">
              <a16:creationId xmlns:a16="http://schemas.microsoft.com/office/drawing/2014/main" id="{00000000-0008-0000-0300-0000D38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zoomScaleNormal="100" workbookViewId="0"/>
  </sheetViews>
  <sheetFormatPr defaultColWidth="9.109375" defaultRowHeight="19.5" customHeight="1" x14ac:dyDescent="0.25"/>
  <cols>
    <col min="1" max="1" width="118.5546875" style="7" customWidth="1"/>
    <col min="2" max="16384" width="9.109375" style="7"/>
  </cols>
  <sheetData>
    <row r="1" spans="1:1" ht="17.25" customHeight="1" x14ac:dyDescent="0.25"/>
    <row r="2" spans="1:1" ht="51" customHeight="1" x14ac:dyDescent="0.25">
      <c r="A2" s="6" t="s">
        <v>55</v>
      </c>
    </row>
    <row r="3" spans="1:1" ht="19.5" customHeight="1" x14ac:dyDescent="0.25">
      <c r="A3" s="8"/>
    </row>
    <row r="4" spans="1:1" ht="19.5" customHeight="1" x14ac:dyDescent="0.25">
      <c r="A4" s="9" t="s">
        <v>22</v>
      </c>
    </row>
    <row r="5" spans="1:1" ht="19.5" customHeight="1" x14ac:dyDescent="0.25">
      <c r="A5" s="10" t="s">
        <v>57</v>
      </c>
    </row>
    <row r="6" spans="1:1" ht="19.5" customHeight="1" x14ac:dyDescent="0.25">
      <c r="A6" s="10" t="s">
        <v>58</v>
      </c>
    </row>
    <row r="7" spans="1:1" ht="19.5" customHeight="1" x14ac:dyDescent="0.25">
      <c r="A7" s="11" t="s">
        <v>23</v>
      </c>
    </row>
    <row r="8" spans="1:1" ht="19.5" customHeight="1" x14ac:dyDescent="0.25">
      <c r="A8" s="12"/>
    </row>
    <row r="9" spans="1:1" ht="19.5" customHeight="1" x14ac:dyDescent="0.25">
      <c r="A9" s="9" t="s">
        <v>20</v>
      </c>
    </row>
    <row r="10" spans="1:1" ht="19.5" customHeight="1" x14ac:dyDescent="0.25">
      <c r="A10" s="13" t="s">
        <v>35</v>
      </c>
    </row>
    <row r="11" spans="1:1" ht="19.5" customHeight="1" x14ac:dyDescent="0.25">
      <c r="A11" s="14"/>
    </row>
    <row r="12" spans="1:1" ht="19.5" customHeight="1" x14ac:dyDescent="0.25">
      <c r="A12" s="9" t="s">
        <v>21</v>
      </c>
    </row>
    <row r="13" spans="1:1" ht="19.5" customHeight="1" x14ac:dyDescent="0.25">
      <c r="A13" s="15" t="s">
        <v>62</v>
      </c>
    </row>
    <row r="14" spans="1:1" ht="19.5" customHeight="1" x14ac:dyDescent="0.25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zoomScaleNormal="100" workbookViewId="0"/>
  </sheetViews>
  <sheetFormatPr defaultColWidth="22.33203125" defaultRowHeight="17.25" customHeight="1" x14ac:dyDescent="0.3"/>
  <cols>
    <col min="1" max="1" width="22.33203125" style="16"/>
    <col min="2" max="7" width="22.33203125" style="16" customWidth="1"/>
    <col min="8" max="16384" width="22.33203125" style="16"/>
  </cols>
  <sheetData>
    <row r="2" spans="1:10" ht="43.2" customHeight="1" x14ac:dyDescent="0.3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9.5" customHeight="1" x14ac:dyDescent="0.3">
      <c r="A3" s="17"/>
      <c r="B3" s="17"/>
      <c r="C3" s="17"/>
      <c r="D3" s="17"/>
    </row>
    <row r="4" spans="1:10" ht="66" customHeight="1" x14ac:dyDescent="0.3">
      <c r="A4" s="4" t="s">
        <v>24</v>
      </c>
      <c r="B4" s="5" t="s">
        <v>37</v>
      </c>
      <c r="C4" s="5" t="s">
        <v>41</v>
      </c>
      <c r="D4" s="5" t="s">
        <v>38</v>
      </c>
      <c r="E4" s="5" t="s">
        <v>39</v>
      </c>
      <c r="F4" s="5" t="s">
        <v>42</v>
      </c>
      <c r="G4" s="5" t="s">
        <v>38</v>
      </c>
      <c r="H4" s="5" t="s">
        <v>40</v>
      </c>
      <c r="I4" s="5" t="s">
        <v>43</v>
      </c>
      <c r="J4" s="5" t="s">
        <v>38</v>
      </c>
    </row>
    <row r="5" spans="1:10" ht="19.5" customHeight="1" x14ac:dyDescent="0.3">
      <c r="A5" s="18" t="s">
        <v>0</v>
      </c>
      <c r="B5" s="19">
        <f>E5+H5</f>
        <v>33112</v>
      </c>
      <c r="C5" s="19">
        <f>F5+I5</f>
        <v>34215</v>
      </c>
      <c r="D5" s="20">
        <f>((C5/B5)-1)*100</f>
        <v>3.3311186276878457</v>
      </c>
      <c r="E5" s="19">
        <v>21820</v>
      </c>
      <c r="F5" s="19">
        <v>23097</v>
      </c>
      <c r="G5" s="20">
        <f>((F5/E5)-1)*100</f>
        <v>5.8524289642529759</v>
      </c>
      <c r="H5" s="19">
        <v>11292</v>
      </c>
      <c r="I5" s="19">
        <v>11118</v>
      </c>
      <c r="J5" s="20">
        <f>((I5/H5)-1)*100</f>
        <v>-1.5409139213602541</v>
      </c>
    </row>
    <row r="6" spans="1:10" ht="19.5" customHeight="1" x14ac:dyDescent="0.3">
      <c r="A6" s="21" t="s">
        <v>1</v>
      </c>
      <c r="B6" s="22">
        <f>E6+H6</f>
        <v>26485</v>
      </c>
      <c r="C6" s="22">
        <f>F6+I6</f>
        <v>26030</v>
      </c>
      <c r="D6" s="23">
        <f>((C6/B6)-1)*100</f>
        <v>-1.7179535586180905</v>
      </c>
      <c r="E6" s="24">
        <v>17866</v>
      </c>
      <c r="F6" s="24">
        <v>18390</v>
      </c>
      <c r="G6" s="23">
        <f>((F6/E6)-1)*100</f>
        <v>2.9329452591514649</v>
      </c>
      <c r="H6" s="24">
        <v>8619</v>
      </c>
      <c r="I6" s="24">
        <v>7640</v>
      </c>
      <c r="J6" s="23">
        <f>((I6/H6)-1)*100</f>
        <v>-11.358626290752982</v>
      </c>
    </row>
    <row r="7" spans="1:10" ht="19.5" customHeight="1" x14ac:dyDescent="0.3">
      <c r="A7" s="25" t="s">
        <v>25</v>
      </c>
      <c r="B7" s="19"/>
      <c r="C7" s="19"/>
      <c r="D7" s="20"/>
      <c r="E7" s="19"/>
      <c r="F7" s="19"/>
      <c r="G7" s="20"/>
      <c r="H7" s="19"/>
      <c r="I7" s="19"/>
      <c r="J7" s="20"/>
    </row>
    <row r="8" spans="1:10" ht="19.5" customHeight="1" x14ac:dyDescent="0.3">
      <c r="A8" s="21" t="s">
        <v>26</v>
      </c>
      <c r="B8" s="22"/>
      <c r="C8" s="22"/>
      <c r="D8" s="23"/>
      <c r="E8" s="24"/>
      <c r="F8" s="24"/>
      <c r="G8" s="23"/>
      <c r="H8" s="24"/>
      <c r="I8" s="24"/>
      <c r="J8" s="23"/>
    </row>
    <row r="9" spans="1:10" ht="19.5" customHeight="1" x14ac:dyDescent="0.3">
      <c r="A9" s="25" t="s">
        <v>27</v>
      </c>
      <c r="B9" s="19"/>
      <c r="C9" s="19"/>
      <c r="D9" s="20"/>
      <c r="E9" s="19"/>
      <c r="F9" s="19"/>
      <c r="G9" s="20"/>
      <c r="H9" s="19"/>
      <c r="I9" s="19"/>
      <c r="J9" s="20"/>
    </row>
    <row r="10" spans="1:10" ht="19.5" customHeight="1" x14ac:dyDescent="0.3">
      <c r="A10" s="21" t="s">
        <v>2</v>
      </c>
      <c r="B10" s="22">
        <f t="shared" ref="B10:C15" si="0">E10+H10</f>
        <v>12341</v>
      </c>
      <c r="C10" s="22">
        <f t="shared" si="0"/>
        <v>11999</v>
      </c>
      <c r="D10" s="23">
        <f t="shared" ref="D10:D16" si="1">((C10/B10)-1)*100</f>
        <v>-2.7712503038651692</v>
      </c>
      <c r="E10" s="24">
        <v>11134</v>
      </c>
      <c r="F10" s="24">
        <v>11156</v>
      </c>
      <c r="G10" s="23">
        <f t="shared" ref="G10:G17" si="2">((F10/E10)-1)*100</f>
        <v>0.19759295850547698</v>
      </c>
      <c r="H10" s="24">
        <v>1207</v>
      </c>
      <c r="I10" s="24">
        <v>843</v>
      </c>
      <c r="J10" s="23">
        <f t="shared" ref="J10:J14" si="3">((I10/H10)-1)*100</f>
        <v>-30.15741507870754</v>
      </c>
    </row>
    <row r="11" spans="1:10" ht="19.5" customHeight="1" x14ac:dyDescent="0.3">
      <c r="A11" s="25" t="s">
        <v>3</v>
      </c>
      <c r="B11" s="19">
        <f t="shared" si="0"/>
        <v>7425</v>
      </c>
      <c r="C11" s="19">
        <f t="shared" si="0"/>
        <v>6581</v>
      </c>
      <c r="D11" s="20">
        <f t="shared" si="1"/>
        <v>-11.36700336700337</v>
      </c>
      <c r="E11" s="19">
        <v>2063</v>
      </c>
      <c r="F11" s="19">
        <v>2576</v>
      </c>
      <c r="G11" s="20">
        <f t="shared" si="2"/>
        <v>24.86669898206495</v>
      </c>
      <c r="H11" s="19">
        <v>5362</v>
      </c>
      <c r="I11" s="19">
        <v>4005</v>
      </c>
      <c r="J11" s="20">
        <f t="shared" si="3"/>
        <v>-25.307720999627005</v>
      </c>
    </row>
    <row r="12" spans="1:10" ht="19.5" customHeight="1" x14ac:dyDescent="0.3">
      <c r="A12" s="21" t="s">
        <v>17</v>
      </c>
      <c r="B12" s="22">
        <f t="shared" si="0"/>
        <v>1027</v>
      </c>
      <c r="C12" s="22">
        <f t="shared" si="0"/>
        <v>1031</v>
      </c>
      <c r="D12" s="23">
        <f t="shared" si="1"/>
        <v>0.3894839337877265</v>
      </c>
      <c r="E12" s="24">
        <v>424</v>
      </c>
      <c r="F12" s="24">
        <v>507</v>
      </c>
      <c r="G12" s="23">
        <f t="shared" si="2"/>
        <v>19.575471698113201</v>
      </c>
      <c r="H12" s="24">
        <v>603</v>
      </c>
      <c r="I12" s="24">
        <v>524</v>
      </c>
      <c r="J12" s="23">
        <f t="shared" si="3"/>
        <v>-13.101160862354888</v>
      </c>
    </row>
    <row r="13" spans="1:10" ht="19.5" customHeight="1" x14ac:dyDescent="0.3">
      <c r="A13" s="25" t="s">
        <v>4</v>
      </c>
      <c r="B13" s="19">
        <f t="shared" si="0"/>
        <v>7838</v>
      </c>
      <c r="C13" s="19">
        <f t="shared" si="0"/>
        <v>6783</v>
      </c>
      <c r="D13" s="20">
        <f t="shared" si="1"/>
        <v>-13.460066343454969</v>
      </c>
      <c r="E13" s="19">
        <v>2806</v>
      </c>
      <c r="F13" s="19">
        <v>2529</v>
      </c>
      <c r="G13" s="20">
        <f t="shared" si="2"/>
        <v>-9.871703492516037</v>
      </c>
      <c r="H13" s="19">
        <v>5032</v>
      </c>
      <c r="I13" s="19">
        <v>4254</v>
      </c>
      <c r="J13" s="20">
        <f t="shared" si="3"/>
        <v>-15.461049284578699</v>
      </c>
    </row>
    <row r="14" spans="1:10" s="49" customFormat="1" ht="19.5" customHeight="1" x14ac:dyDescent="0.3">
      <c r="A14" s="21" t="s">
        <v>5</v>
      </c>
      <c r="B14" s="22">
        <f t="shared" si="0"/>
        <v>173712</v>
      </c>
      <c r="C14" s="22">
        <f t="shared" si="0"/>
        <v>173588</v>
      </c>
      <c r="D14" s="23">
        <f t="shared" si="1"/>
        <v>-7.138251819103214E-2</v>
      </c>
      <c r="E14" s="22">
        <v>114397</v>
      </c>
      <c r="F14" s="22">
        <v>115548</v>
      </c>
      <c r="G14" s="23">
        <f t="shared" si="2"/>
        <v>1.006145266047187</v>
      </c>
      <c r="H14" s="22">
        <v>59315</v>
      </c>
      <c r="I14" s="22">
        <v>58040</v>
      </c>
      <c r="J14" s="23">
        <f t="shared" si="3"/>
        <v>-2.1495405883840468</v>
      </c>
    </row>
    <row r="15" spans="1:10" s="49" customFormat="1" ht="19.5" customHeight="1" x14ac:dyDescent="0.3">
      <c r="A15" s="25" t="s">
        <v>6</v>
      </c>
      <c r="B15" s="19">
        <f t="shared" si="0"/>
        <v>127196</v>
      </c>
      <c r="C15" s="19">
        <f t="shared" si="0"/>
        <v>130437</v>
      </c>
      <c r="D15" s="20">
        <f t="shared" si="1"/>
        <v>2.5480361017642172</v>
      </c>
      <c r="E15" s="19">
        <v>127196</v>
      </c>
      <c r="F15" s="19">
        <v>130437</v>
      </c>
      <c r="G15" s="20">
        <f t="shared" si="2"/>
        <v>2.5480361017642172</v>
      </c>
      <c r="H15" s="19"/>
      <c r="I15" s="19"/>
      <c r="J15" s="20"/>
    </row>
    <row r="16" spans="1:10" s="49" customFormat="1" ht="19.5" customHeight="1" x14ac:dyDescent="0.3">
      <c r="A16" s="21" t="s">
        <v>7</v>
      </c>
      <c r="B16" s="22">
        <v>17083</v>
      </c>
      <c r="C16" s="22">
        <v>17347</v>
      </c>
      <c r="D16" s="23">
        <f t="shared" si="1"/>
        <v>1.5453960077269846</v>
      </c>
      <c r="E16" s="22">
        <v>22271</v>
      </c>
      <c r="F16" s="22">
        <v>24739</v>
      </c>
      <c r="G16" s="23">
        <f t="shared" si="2"/>
        <v>11.081675721790663</v>
      </c>
      <c r="H16" s="22"/>
      <c r="I16" s="22"/>
      <c r="J16" s="23"/>
    </row>
    <row r="17" spans="1:10" s="49" customFormat="1" ht="19.5" customHeight="1" x14ac:dyDescent="0.3">
      <c r="A17" s="25" t="s">
        <v>8</v>
      </c>
      <c r="B17" s="19">
        <f t="shared" ref="B17" si="4">E17+H17</f>
        <v>1641</v>
      </c>
      <c r="C17" s="19">
        <f t="shared" ref="C17" si="5">F17+I17</f>
        <v>1368</v>
      </c>
      <c r="D17" s="20">
        <f>((C17/B17)-1)*100</f>
        <v>-16.636197440585011</v>
      </c>
      <c r="E17" s="19">
        <v>1641</v>
      </c>
      <c r="F17" s="19">
        <v>1368</v>
      </c>
      <c r="G17" s="20">
        <f t="shared" si="2"/>
        <v>-16.636197440585011</v>
      </c>
      <c r="H17" s="19"/>
      <c r="I17" s="19"/>
      <c r="J17" s="20"/>
    </row>
    <row r="18" spans="1:10" s="49" customFormat="1" ht="19.5" customHeight="1" x14ac:dyDescent="0.3">
      <c r="A18" s="21" t="s">
        <v>9</v>
      </c>
      <c r="B18" s="22"/>
      <c r="C18" s="22"/>
      <c r="D18" s="23"/>
      <c r="E18" s="22"/>
      <c r="F18" s="22"/>
      <c r="G18" s="23"/>
      <c r="H18" s="22"/>
      <c r="I18" s="22"/>
      <c r="J18" s="23"/>
    </row>
    <row r="19" spans="1:10" s="49" customFormat="1" ht="19.5" customHeight="1" x14ac:dyDescent="0.3">
      <c r="A19" s="25" t="s">
        <v>10</v>
      </c>
      <c r="B19" s="19">
        <f t="shared" ref="B19:C22" si="6">E19+H19</f>
        <v>151550</v>
      </c>
      <c r="C19" s="19">
        <f t="shared" si="6"/>
        <v>167540</v>
      </c>
      <c r="D19" s="20">
        <f>((C19/B19)-1)*100</f>
        <v>10.550973276146491</v>
      </c>
      <c r="E19" s="19">
        <v>133758</v>
      </c>
      <c r="F19" s="19">
        <v>150028</v>
      </c>
      <c r="G19" s="20">
        <f>((F19/E19)-1)*100</f>
        <v>12.16375842940236</v>
      </c>
      <c r="H19" s="19">
        <v>17792</v>
      </c>
      <c r="I19" s="19">
        <v>17512</v>
      </c>
      <c r="J19" s="20">
        <f>((I19/H19)-1)*100</f>
        <v>-1.5737410071942404</v>
      </c>
    </row>
    <row r="20" spans="1:10" s="49" customFormat="1" ht="17.25" customHeight="1" x14ac:dyDescent="0.3">
      <c r="A20" s="21" t="s">
        <v>28</v>
      </c>
      <c r="B20" s="22">
        <f t="shared" si="6"/>
        <v>1379</v>
      </c>
      <c r="C20" s="22">
        <f t="shared" si="6"/>
        <v>1351</v>
      </c>
      <c r="D20" s="23">
        <f>((C20/B20)-1)*100</f>
        <v>-2.0304568527918732</v>
      </c>
      <c r="E20" s="22">
        <v>526</v>
      </c>
      <c r="F20" s="22">
        <v>559</v>
      </c>
      <c r="G20" s="23">
        <f>((F20/E20)-1)*100</f>
        <v>6.2737642585551257</v>
      </c>
      <c r="H20" s="22">
        <v>853</v>
      </c>
      <c r="I20" s="22">
        <v>792</v>
      </c>
      <c r="J20" s="23">
        <f>((I20/H20)-1)*100</f>
        <v>-7.1512309495896815</v>
      </c>
    </row>
    <row r="21" spans="1:10" s="49" customFormat="1" ht="17.25" customHeight="1" x14ac:dyDescent="0.3">
      <c r="A21" s="25" t="s">
        <v>29</v>
      </c>
      <c r="B21" s="19">
        <f t="shared" si="6"/>
        <v>904</v>
      </c>
      <c r="C21" s="19">
        <f t="shared" si="6"/>
        <v>981</v>
      </c>
      <c r="D21" s="20">
        <f>((C21/B21)-1)*100</f>
        <v>8.5176991150442518</v>
      </c>
      <c r="E21" s="19">
        <v>260</v>
      </c>
      <c r="F21" s="19">
        <v>352</v>
      </c>
      <c r="G21" s="20">
        <f>((F21/E21)-1)*100</f>
        <v>35.384615384615394</v>
      </c>
      <c r="H21" s="19">
        <v>644</v>
      </c>
      <c r="I21" s="19">
        <v>629</v>
      </c>
      <c r="J21" s="20">
        <f>((I21/H21)-1)*100</f>
        <v>-2.329192546583847</v>
      </c>
    </row>
    <row r="22" spans="1:10" s="49" customFormat="1" ht="17.25" customHeight="1" x14ac:dyDescent="0.3">
      <c r="A22" s="21" t="s">
        <v>11</v>
      </c>
      <c r="B22" s="22">
        <f t="shared" si="6"/>
        <v>2122</v>
      </c>
      <c r="C22" s="22">
        <f t="shared" si="6"/>
        <v>2123</v>
      </c>
      <c r="D22" s="23">
        <f>((C22/B22)-1)*100</f>
        <v>4.7125353440158335E-2</v>
      </c>
      <c r="E22" s="22">
        <v>1420</v>
      </c>
      <c r="F22" s="22">
        <v>1454</v>
      </c>
      <c r="G22" s="23">
        <f>((F22/E22)-1)*100</f>
        <v>2.3943661971830954</v>
      </c>
      <c r="H22" s="22">
        <v>702</v>
      </c>
      <c r="I22" s="22">
        <v>669</v>
      </c>
      <c r="J22" s="23">
        <f>((I22/H22)-1)*100</f>
        <v>-4.7008547008547064</v>
      </c>
    </row>
    <row r="23" spans="1:10" s="49" customFormat="1" ht="17.25" customHeight="1" x14ac:dyDescent="0.3">
      <c r="A23" s="25" t="s">
        <v>30</v>
      </c>
      <c r="B23" s="19"/>
      <c r="C23" s="19"/>
      <c r="D23" s="20"/>
      <c r="E23" s="19"/>
      <c r="F23" s="19"/>
      <c r="G23" s="20"/>
      <c r="H23" s="19"/>
      <c r="I23" s="19"/>
      <c r="J23" s="20"/>
    </row>
    <row r="24" spans="1:10" s="49" customFormat="1" ht="17.25" customHeight="1" x14ac:dyDescent="0.3">
      <c r="A24" s="21" t="s">
        <v>12</v>
      </c>
      <c r="B24" s="22">
        <f t="shared" ref="B24:C28" si="7">E24+H24</f>
        <v>57618</v>
      </c>
      <c r="C24" s="22">
        <f t="shared" si="7"/>
        <v>58485</v>
      </c>
      <c r="D24" s="23">
        <f>((C24/B24)-1)*100</f>
        <v>1.5047381026762396</v>
      </c>
      <c r="E24" s="22">
        <v>9633</v>
      </c>
      <c r="F24" s="22">
        <v>10439</v>
      </c>
      <c r="G24" s="23">
        <f>((F24/E24)-1)*100</f>
        <v>8.3670715249662528</v>
      </c>
      <c r="H24" s="22">
        <v>47985</v>
      </c>
      <c r="I24" s="22">
        <v>48046</v>
      </c>
      <c r="J24" s="23">
        <f>((I24/H24)-1)*100</f>
        <v>0.12712305928936907</v>
      </c>
    </row>
    <row r="25" spans="1:10" s="49" customFormat="1" ht="17.25" customHeight="1" x14ac:dyDescent="0.3">
      <c r="A25" s="25" t="s">
        <v>13</v>
      </c>
      <c r="B25" s="19">
        <f t="shared" si="7"/>
        <v>41753</v>
      </c>
      <c r="C25" s="19">
        <f t="shared" si="7"/>
        <v>36734</v>
      </c>
      <c r="D25" s="20">
        <f>((C25/B25)-1)*100</f>
        <v>-12.020693123847392</v>
      </c>
      <c r="E25" s="19">
        <v>18862</v>
      </c>
      <c r="F25" s="19">
        <v>17688</v>
      </c>
      <c r="G25" s="20">
        <f>((F25/E25)-1)*100</f>
        <v>-6.2241543844767211</v>
      </c>
      <c r="H25" s="19">
        <v>22891</v>
      </c>
      <c r="I25" s="19">
        <v>19046</v>
      </c>
      <c r="J25" s="20">
        <f>((I25/H25)-1)*100</f>
        <v>-16.796994451968018</v>
      </c>
    </row>
    <row r="26" spans="1:10" s="49" customFormat="1" ht="17.25" customHeight="1" x14ac:dyDescent="0.3">
      <c r="A26" s="21" t="s">
        <v>14</v>
      </c>
      <c r="B26" s="22">
        <f t="shared" si="7"/>
        <v>14723</v>
      </c>
      <c r="C26" s="22">
        <f t="shared" si="7"/>
        <v>15699</v>
      </c>
      <c r="D26" s="23">
        <f>((C26/B26)-1)*100</f>
        <v>6.6290837465190489</v>
      </c>
      <c r="E26" s="22">
        <v>12903</v>
      </c>
      <c r="F26" s="22">
        <v>13891</v>
      </c>
      <c r="G26" s="23">
        <f>((F26/E26)-1)*100</f>
        <v>7.6571339998450005</v>
      </c>
      <c r="H26" s="22">
        <v>1820</v>
      </c>
      <c r="I26" s="22">
        <v>1808</v>
      </c>
      <c r="J26" s="23">
        <f>((I26/H26)-1)*100</f>
        <v>-0.659340659340657</v>
      </c>
    </row>
    <row r="27" spans="1:10" s="49" customFormat="1" ht="17.25" customHeight="1" x14ac:dyDescent="0.3">
      <c r="A27" s="25" t="s">
        <v>31</v>
      </c>
      <c r="B27" s="19"/>
      <c r="C27" s="19"/>
      <c r="D27" s="20"/>
      <c r="E27" s="19"/>
      <c r="F27" s="19"/>
      <c r="G27" s="20"/>
      <c r="H27" s="19"/>
      <c r="I27" s="19"/>
      <c r="J27" s="20"/>
    </row>
    <row r="28" spans="1:10" s="49" customFormat="1" ht="17.25" customHeight="1" x14ac:dyDescent="0.3">
      <c r="A28" s="21" t="s">
        <v>32</v>
      </c>
      <c r="B28" s="22">
        <f t="shared" si="7"/>
        <v>4960</v>
      </c>
      <c r="C28" s="22">
        <f t="shared" si="7"/>
        <v>4919</v>
      </c>
      <c r="D28" s="23">
        <f t="shared" ref="D28" si="8">((C28/B28)-1)*100</f>
        <v>-0.8266129032258096</v>
      </c>
      <c r="E28" s="22">
        <v>4618</v>
      </c>
      <c r="F28" s="22">
        <v>4645</v>
      </c>
      <c r="G28" s="23">
        <f t="shared" ref="G28" si="9">((F28/E28)-1)*100</f>
        <v>0.58466868774360581</v>
      </c>
      <c r="H28" s="22">
        <v>342</v>
      </c>
      <c r="I28" s="22">
        <v>274</v>
      </c>
      <c r="J28" s="23">
        <f>((I28/H28)-1)*100</f>
        <v>-19.883040935672515</v>
      </c>
    </row>
    <row r="29" spans="1:10" s="49" customFormat="1" ht="17.25" customHeight="1" x14ac:dyDescent="0.3">
      <c r="A29" s="25" t="s">
        <v>18</v>
      </c>
      <c r="B29" s="19"/>
      <c r="C29" s="19"/>
      <c r="D29" s="20"/>
      <c r="E29" s="19"/>
      <c r="F29" s="19"/>
      <c r="G29" s="20"/>
      <c r="H29" s="19"/>
      <c r="I29" s="19"/>
      <c r="J29" s="20"/>
    </row>
    <row r="30" spans="1:10" s="49" customFormat="1" ht="17.25" customHeight="1" x14ac:dyDescent="0.3">
      <c r="A30" s="21" t="s">
        <v>15</v>
      </c>
      <c r="B30" s="22">
        <f t="shared" ref="B30:C32" si="10">E30+H30</f>
        <v>102360</v>
      </c>
      <c r="C30" s="22">
        <f t="shared" si="10"/>
        <v>111204</v>
      </c>
      <c r="D30" s="23">
        <f>((C30/B30)-1)*100</f>
        <v>8.6400937866353935</v>
      </c>
      <c r="E30" s="22">
        <v>91685</v>
      </c>
      <c r="F30" s="22">
        <v>100297</v>
      </c>
      <c r="G30" s="23">
        <f>((F30/E30)-1)*100</f>
        <v>9.393030484812126</v>
      </c>
      <c r="H30" s="22">
        <v>10675</v>
      </c>
      <c r="I30" s="22">
        <v>10907</v>
      </c>
      <c r="J30" s="23">
        <f>((I30/H30)-1)*100</f>
        <v>2.1733021077283476</v>
      </c>
    </row>
    <row r="31" spans="1:10" s="49" customFormat="1" ht="17.25" customHeight="1" x14ac:dyDescent="0.3">
      <c r="A31" s="25" t="s">
        <v>16</v>
      </c>
      <c r="B31" s="19">
        <f t="shared" si="10"/>
        <v>7988</v>
      </c>
      <c r="C31" s="19">
        <f t="shared" si="10"/>
        <v>8967</v>
      </c>
      <c r="D31" s="20">
        <f>((C31/B31)-1)*100</f>
        <v>12.255883825738611</v>
      </c>
      <c r="E31" s="19">
        <v>7988</v>
      </c>
      <c r="F31" s="19">
        <v>8967</v>
      </c>
      <c r="G31" s="20">
        <f>((F31/E31)-1)*100</f>
        <v>12.255883825738611</v>
      </c>
      <c r="H31" s="19"/>
      <c r="I31" s="19"/>
      <c r="J31" s="20"/>
    </row>
    <row r="32" spans="1:10" s="49" customFormat="1" ht="17.25" customHeight="1" x14ac:dyDescent="0.3">
      <c r="A32" s="21" t="s">
        <v>33</v>
      </c>
      <c r="B32" s="22">
        <f t="shared" si="10"/>
        <v>80858</v>
      </c>
      <c r="C32" s="22">
        <f t="shared" si="10"/>
        <v>85409</v>
      </c>
      <c r="D32" s="23">
        <f>((C32/B32)-1)*100</f>
        <v>5.6283855648173287</v>
      </c>
      <c r="E32" s="22">
        <v>74741</v>
      </c>
      <c r="F32" s="22">
        <v>79872</v>
      </c>
      <c r="G32" s="23">
        <f>((F32/E32)-1)*100</f>
        <v>6.8650406068958114</v>
      </c>
      <c r="H32" s="22">
        <v>6117</v>
      </c>
      <c r="I32" s="22">
        <v>5537</v>
      </c>
      <c r="J32" s="23">
        <f>((I32/H32)-1)*100</f>
        <v>-9.4817721105116881</v>
      </c>
    </row>
    <row r="33" spans="1:10" ht="17.25" customHeight="1" x14ac:dyDescent="0.3">
      <c r="A33" s="26" t="s">
        <v>36</v>
      </c>
      <c r="B33" s="27">
        <f>SUM(B5:B32)</f>
        <v>874075</v>
      </c>
      <c r="C33" s="27">
        <f>SUM(C5:C32)</f>
        <v>902791</v>
      </c>
      <c r="D33" s="28">
        <f>((C33/B33)-1)*100</f>
        <v>3.2853016045533812</v>
      </c>
      <c r="E33" s="27">
        <f>SUM(E5:E32)</f>
        <v>678012</v>
      </c>
      <c r="F33" s="27">
        <f>SUM(F5:F32)</f>
        <v>718539</v>
      </c>
      <c r="G33" s="28">
        <f>((F33/E33)-1)*100</f>
        <v>5.9773278349055659</v>
      </c>
      <c r="H33" s="27">
        <f>SUM(H5:H32)</f>
        <v>201251</v>
      </c>
      <c r="I33" s="27">
        <f>SUM(I5:I32)</f>
        <v>191644</v>
      </c>
      <c r="J33" s="28">
        <f>((I33/H33)-1)*100</f>
        <v>-4.7736408763186304</v>
      </c>
    </row>
    <row r="35" spans="1:10" ht="17.25" customHeight="1" x14ac:dyDescent="0.3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</row>
  </sheetData>
  <autoFilter ref="A4:J4">
    <sortState ref="A5:J33">
      <sortCondition ref="A4"/>
    </sortState>
  </autoFilter>
  <mergeCells count="2">
    <mergeCell ref="A2:J2"/>
    <mergeCell ref="A35:J35"/>
  </mergeCells>
  <conditionalFormatting sqref="G31 J33 J19:J31">
    <cfRule type="cellIs" dxfId="30" priority="12" stopIfTrue="1" operator="greaterThan">
      <formula>0</formula>
    </cfRule>
  </conditionalFormatting>
  <conditionalFormatting sqref="D5:D6 D19:D22 D33 D10:D15 D29:D30 D24:D27">
    <cfRule type="cellIs" dxfId="29" priority="20" stopIfTrue="1" operator="greaterThan">
      <formula>0</formula>
    </cfRule>
  </conditionalFormatting>
  <conditionalFormatting sqref="J32">
    <cfRule type="cellIs" dxfId="28" priority="15" stopIfTrue="1" operator="greaterThan">
      <formula>0</formula>
    </cfRule>
  </conditionalFormatting>
  <conditionalFormatting sqref="G33 G5:G30">
    <cfRule type="cellIs" dxfId="27" priority="19" stopIfTrue="1" operator="greaterThan">
      <formula>0</formula>
    </cfRule>
  </conditionalFormatting>
  <conditionalFormatting sqref="J5:J7 J17 J9:J15">
    <cfRule type="cellIs" dxfId="26" priority="18" stopIfTrue="1" operator="greaterThan">
      <formula>0</formula>
    </cfRule>
  </conditionalFormatting>
  <conditionalFormatting sqref="D32">
    <cfRule type="cellIs" dxfId="25" priority="17" stopIfTrue="1" operator="greaterThan">
      <formula>0</formula>
    </cfRule>
  </conditionalFormatting>
  <conditionalFormatting sqref="G32">
    <cfRule type="cellIs" dxfId="24" priority="16" stopIfTrue="1" operator="greaterThan">
      <formula>0</formula>
    </cfRule>
  </conditionalFormatting>
  <conditionalFormatting sqref="D7">
    <cfRule type="cellIs" dxfId="23" priority="6" stopIfTrue="1" operator="greaterThan">
      <formula>0</formula>
    </cfRule>
  </conditionalFormatting>
  <conditionalFormatting sqref="J18">
    <cfRule type="cellIs" dxfId="22" priority="13" stopIfTrue="1" operator="greaterThan">
      <formula>0</formula>
    </cfRule>
  </conditionalFormatting>
  <conditionalFormatting sqref="D31">
    <cfRule type="cellIs" dxfId="21" priority="11" stopIfTrue="1" operator="greaterThan">
      <formula>0</formula>
    </cfRule>
  </conditionalFormatting>
  <conditionalFormatting sqref="D16">
    <cfRule type="cellIs" dxfId="20" priority="10" stopIfTrue="1" operator="greaterThan">
      <formula>0</formula>
    </cfRule>
  </conditionalFormatting>
  <conditionalFormatting sqref="D8">
    <cfRule type="cellIs" dxfId="19" priority="9" stopIfTrue="1" operator="greaterThan">
      <formula>0</formula>
    </cfRule>
  </conditionalFormatting>
  <conditionalFormatting sqref="D18">
    <cfRule type="cellIs" dxfId="18" priority="8" stopIfTrue="1" operator="greaterThan">
      <formula>0</formula>
    </cfRule>
  </conditionalFormatting>
  <conditionalFormatting sqref="D28">
    <cfRule type="cellIs" dxfId="17" priority="7" stopIfTrue="1" operator="greaterThan">
      <formula>0</formula>
    </cfRule>
  </conditionalFormatting>
  <conditionalFormatting sqref="D9">
    <cfRule type="cellIs" dxfId="16" priority="5" stopIfTrue="1" operator="greaterThan">
      <formula>0</formula>
    </cfRule>
  </conditionalFormatting>
  <conditionalFormatting sqref="D17">
    <cfRule type="cellIs" dxfId="15" priority="4" stopIfTrue="1" operator="greaterThan">
      <formula>0</formula>
    </cfRule>
  </conditionalFormatting>
  <conditionalFormatting sqref="D23">
    <cfRule type="cellIs" dxfId="14" priority="3" stopIfTrue="1" operator="greaterThan">
      <formula>0</formula>
    </cfRule>
  </conditionalFormatting>
  <conditionalFormatting sqref="J8">
    <cfRule type="cellIs" dxfId="13" priority="2" stopIfTrue="1" operator="greaterThan">
      <formula>0</formula>
    </cfRule>
  </conditionalFormatting>
  <conditionalFormatting sqref="J16">
    <cfRule type="cellIs" dxfId="12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D33 G3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workbookViewId="0"/>
  </sheetViews>
  <sheetFormatPr defaultColWidth="22.33203125" defaultRowHeight="17.25" customHeight="1" x14ac:dyDescent="0.3"/>
  <cols>
    <col min="1" max="16384" width="22.33203125" style="16"/>
  </cols>
  <sheetData>
    <row r="2" spans="1:11" ht="43.2" customHeight="1" x14ac:dyDescent="0.3">
      <c r="A2" s="38" t="s">
        <v>61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9.5" customHeight="1" x14ac:dyDescent="0.3">
      <c r="A3" s="17"/>
      <c r="B3" s="17"/>
      <c r="C3" s="17"/>
      <c r="D3" s="17"/>
      <c r="E3" s="17"/>
    </row>
    <row r="4" spans="1:11" ht="66" customHeight="1" x14ac:dyDescent="0.3">
      <c r="A4" s="4" t="s">
        <v>24</v>
      </c>
      <c r="B4" s="4" t="s">
        <v>34</v>
      </c>
      <c r="C4" s="5" t="s">
        <v>37</v>
      </c>
      <c r="D4" s="5" t="s">
        <v>41</v>
      </c>
      <c r="E4" s="5" t="s">
        <v>38</v>
      </c>
      <c r="F4" s="5" t="s">
        <v>39</v>
      </c>
      <c r="G4" s="5" t="s">
        <v>42</v>
      </c>
      <c r="H4" s="5" t="s">
        <v>38</v>
      </c>
      <c r="I4" s="5" t="s">
        <v>40</v>
      </c>
      <c r="J4" s="5" t="s">
        <v>43</v>
      </c>
      <c r="K4" s="5" t="s">
        <v>38</v>
      </c>
    </row>
    <row r="5" spans="1:11" ht="19.5" customHeight="1" x14ac:dyDescent="0.3">
      <c r="A5" s="18" t="s">
        <v>0</v>
      </c>
      <c r="B5" s="18">
        <v>8</v>
      </c>
      <c r="C5" s="19">
        <f>F5+I5</f>
        <v>3884</v>
      </c>
      <c r="D5" s="19">
        <f>G5+J5</f>
        <v>4314</v>
      </c>
      <c r="E5" s="20">
        <f>((D5/C5)-1)*100</f>
        <v>11.071060762100938</v>
      </c>
      <c r="F5" s="19">
        <v>2418</v>
      </c>
      <c r="G5" s="19">
        <v>2820</v>
      </c>
      <c r="H5" s="20">
        <f>((G5/F5)-1)*100</f>
        <v>16.625310173697262</v>
      </c>
      <c r="I5" s="19">
        <v>1466</v>
      </c>
      <c r="J5" s="19">
        <v>1494</v>
      </c>
      <c r="K5" s="20">
        <f>((J5/I5)-1)*100</f>
        <v>1.9099590723056004</v>
      </c>
    </row>
    <row r="6" spans="1:11" ht="19.5" customHeight="1" x14ac:dyDescent="0.3">
      <c r="A6" s="21" t="s">
        <v>1</v>
      </c>
      <c r="B6" s="21">
        <v>8</v>
      </c>
      <c r="C6" s="22">
        <f>F6+I6</f>
        <v>2946</v>
      </c>
      <c r="D6" s="22">
        <f>G6+J6</f>
        <v>2688</v>
      </c>
      <c r="E6" s="23">
        <f t="shared" ref="E6:E33" si="0">((D6/C6)-1)*100</f>
        <v>-8.7576374745417453</v>
      </c>
      <c r="F6" s="24">
        <v>1816</v>
      </c>
      <c r="G6" s="24">
        <v>1860</v>
      </c>
      <c r="H6" s="23">
        <f t="shared" ref="H6:H33" si="1">((G6/F6)-1)*100</f>
        <v>2.4229074889867919</v>
      </c>
      <c r="I6" s="24">
        <v>1130</v>
      </c>
      <c r="J6" s="24">
        <v>828</v>
      </c>
      <c r="K6" s="23">
        <f t="shared" ref="K6:K33" si="2">((J6/I6)-1)*100</f>
        <v>-26.725663716814164</v>
      </c>
    </row>
    <row r="7" spans="1:11" ht="19.5" customHeight="1" x14ac:dyDescent="0.3">
      <c r="A7" s="25" t="s">
        <v>25</v>
      </c>
      <c r="B7" s="25">
        <v>8</v>
      </c>
      <c r="C7" s="19"/>
      <c r="D7" s="19"/>
      <c r="E7" s="20"/>
      <c r="F7" s="19"/>
      <c r="G7" s="19"/>
      <c r="H7" s="20"/>
      <c r="I7" s="19"/>
      <c r="J7" s="19"/>
      <c r="K7" s="20"/>
    </row>
    <row r="8" spans="1:11" ht="19.5" customHeight="1" x14ac:dyDescent="0.3">
      <c r="A8" s="21" t="s">
        <v>26</v>
      </c>
      <c r="B8" s="21">
        <v>8</v>
      </c>
      <c r="C8" s="22"/>
      <c r="D8" s="22"/>
      <c r="E8" s="23"/>
      <c r="F8" s="24"/>
      <c r="G8" s="24"/>
      <c r="H8" s="23"/>
      <c r="I8" s="24"/>
      <c r="J8" s="24"/>
      <c r="K8" s="23"/>
    </row>
    <row r="9" spans="1:11" ht="19.5" customHeight="1" x14ac:dyDescent="0.3">
      <c r="A9" s="25" t="s">
        <v>27</v>
      </c>
      <c r="B9" s="25">
        <v>8</v>
      </c>
      <c r="C9" s="19"/>
      <c r="D9" s="19"/>
      <c r="E9" s="20"/>
      <c r="F9" s="19"/>
      <c r="G9" s="19"/>
      <c r="H9" s="20"/>
      <c r="I9" s="19"/>
      <c r="J9" s="19"/>
      <c r="K9" s="20"/>
    </row>
    <row r="10" spans="1:11" ht="19.5" customHeight="1" x14ac:dyDescent="0.3">
      <c r="A10" s="21" t="s">
        <v>2</v>
      </c>
      <c r="B10" s="21">
        <v>8</v>
      </c>
      <c r="C10" s="22">
        <f t="shared" ref="C10:D25" si="3">F10+I10</f>
        <v>1846</v>
      </c>
      <c r="D10" s="22">
        <f t="shared" si="3"/>
        <v>1572</v>
      </c>
      <c r="E10" s="23">
        <f t="shared" si="0"/>
        <v>-14.842903575297939</v>
      </c>
      <c r="F10" s="24">
        <v>1724</v>
      </c>
      <c r="G10" s="24">
        <v>1437</v>
      </c>
      <c r="H10" s="23">
        <f t="shared" si="1"/>
        <v>-16.647331786542917</v>
      </c>
      <c r="I10" s="24">
        <v>122</v>
      </c>
      <c r="J10" s="24">
        <v>135</v>
      </c>
      <c r="K10" s="23">
        <f t="shared" si="2"/>
        <v>10.655737704918034</v>
      </c>
    </row>
    <row r="11" spans="1:11" ht="19.5" customHeight="1" x14ac:dyDescent="0.3">
      <c r="A11" s="25" t="s">
        <v>3</v>
      </c>
      <c r="B11" s="25">
        <v>8</v>
      </c>
      <c r="C11" s="19">
        <f t="shared" si="3"/>
        <v>972</v>
      </c>
      <c r="D11" s="19">
        <f t="shared" si="3"/>
        <v>807</v>
      </c>
      <c r="E11" s="20">
        <f t="shared" si="0"/>
        <v>-16.975308641975307</v>
      </c>
      <c r="F11" s="19">
        <v>233</v>
      </c>
      <c r="G11" s="19">
        <v>260</v>
      </c>
      <c r="H11" s="20">
        <f t="shared" si="1"/>
        <v>11.587982832618016</v>
      </c>
      <c r="I11" s="19">
        <v>739</v>
      </c>
      <c r="J11" s="19">
        <v>547</v>
      </c>
      <c r="K11" s="20">
        <f t="shared" si="2"/>
        <v>-25.981055480378888</v>
      </c>
    </row>
    <row r="12" spans="1:11" ht="19.5" customHeight="1" x14ac:dyDescent="0.3">
      <c r="A12" s="21" t="s">
        <v>17</v>
      </c>
      <c r="B12" s="21">
        <v>8</v>
      </c>
      <c r="C12" s="22">
        <f t="shared" si="3"/>
        <v>100</v>
      </c>
      <c r="D12" s="22">
        <f t="shared" si="3"/>
        <v>84</v>
      </c>
      <c r="E12" s="23">
        <f t="shared" si="0"/>
        <v>-16.000000000000004</v>
      </c>
      <c r="F12" s="24">
        <v>43</v>
      </c>
      <c r="G12" s="24">
        <v>37</v>
      </c>
      <c r="H12" s="23">
        <f t="shared" si="1"/>
        <v>-13.953488372093027</v>
      </c>
      <c r="I12" s="24">
        <v>57</v>
      </c>
      <c r="J12" s="24">
        <v>47</v>
      </c>
      <c r="K12" s="23">
        <f t="shared" si="2"/>
        <v>-17.543859649122805</v>
      </c>
    </row>
    <row r="13" spans="1:11" ht="19.5" customHeight="1" x14ac:dyDescent="0.3">
      <c r="A13" s="25" t="s">
        <v>4</v>
      </c>
      <c r="B13" s="25">
        <v>8</v>
      </c>
      <c r="C13" s="19">
        <f t="shared" si="3"/>
        <v>753</v>
      </c>
      <c r="D13" s="19">
        <f t="shared" si="3"/>
        <v>727</v>
      </c>
      <c r="E13" s="20">
        <f t="shared" si="0"/>
        <v>-3.4528552456839279</v>
      </c>
      <c r="F13" s="19">
        <v>203</v>
      </c>
      <c r="G13" s="19">
        <v>182</v>
      </c>
      <c r="H13" s="20">
        <f t="shared" si="1"/>
        <v>-10.344827586206895</v>
      </c>
      <c r="I13" s="19">
        <v>550</v>
      </c>
      <c r="J13" s="19">
        <v>545</v>
      </c>
      <c r="K13" s="20">
        <f t="shared" si="2"/>
        <v>-0.90909090909090384</v>
      </c>
    </row>
    <row r="14" spans="1:11" ht="19.5" customHeight="1" x14ac:dyDescent="0.3">
      <c r="A14" s="21" t="s">
        <v>5</v>
      </c>
      <c r="B14" s="21">
        <v>8</v>
      </c>
      <c r="C14" s="22">
        <f t="shared" si="3"/>
        <v>17101</v>
      </c>
      <c r="D14" s="22">
        <f t="shared" si="3"/>
        <v>18946</v>
      </c>
      <c r="E14" s="23">
        <f t="shared" si="0"/>
        <v>10.788842757733462</v>
      </c>
      <c r="F14" s="22">
        <v>8943</v>
      </c>
      <c r="G14" s="22">
        <v>10342</v>
      </c>
      <c r="H14" s="23">
        <f t="shared" si="1"/>
        <v>15.643520071564353</v>
      </c>
      <c r="I14" s="22">
        <v>8158</v>
      </c>
      <c r="J14" s="22">
        <v>8604</v>
      </c>
      <c r="K14" s="23">
        <f t="shared" si="2"/>
        <v>5.4670262319195917</v>
      </c>
    </row>
    <row r="15" spans="1:11" ht="19.5" customHeight="1" x14ac:dyDescent="0.3">
      <c r="A15" s="25" t="s">
        <v>6</v>
      </c>
      <c r="B15" s="25">
        <v>8</v>
      </c>
      <c r="C15" s="19">
        <f t="shared" si="3"/>
        <v>13005</v>
      </c>
      <c r="D15" s="19">
        <f t="shared" si="3"/>
        <v>14115</v>
      </c>
      <c r="E15" s="20">
        <f t="shared" si="0"/>
        <v>8.5351787773933161</v>
      </c>
      <c r="F15" s="19">
        <v>13005</v>
      </c>
      <c r="G15" s="19">
        <v>14115</v>
      </c>
      <c r="H15" s="20">
        <f t="shared" si="1"/>
        <v>8.5351787773933161</v>
      </c>
      <c r="I15" s="19"/>
      <c r="J15" s="19"/>
      <c r="K15" s="20"/>
    </row>
    <row r="16" spans="1:11" ht="19.5" customHeight="1" x14ac:dyDescent="0.3">
      <c r="A16" s="21" t="s">
        <v>7</v>
      </c>
      <c r="B16" s="21">
        <v>8</v>
      </c>
      <c r="C16" s="24">
        <v>4179</v>
      </c>
      <c r="D16" s="24">
        <v>4463</v>
      </c>
      <c r="E16" s="23">
        <f t="shared" si="0"/>
        <v>6.7958841828188454</v>
      </c>
      <c r="F16" s="24">
        <v>2591</v>
      </c>
      <c r="G16" s="24">
        <v>2905</v>
      </c>
      <c r="H16" s="23">
        <f t="shared" si="1"/>
        <v>12.118873021999232</v>
      </c>
      <c r="I16" s="24"/>
      <c r="J16" s="24"/>
      <c r="K16" s="23"/>
    </row>
    <row r="17" spans="1:11" ht="19.5" customHeight="1" x14ac:dyDescent="0.3">
      <c r="A17" s="25" t="s">
        <v>8</v>
      </c>
      <c r="B17" s="25">
        <v>8</v>
      </c>
      <c r="C17" s="19"/>
      <c r="D17" s="19"/>
      <c r="E17" s="20"/>
      <c r="F17" s="19"/>
      <c r="G17" s="19"/>
      <c r="H17" s="20"/>
      <c r="I17" s="19"/>
      <c r="J17" s="19"/>
      <c r="K17" s="20"/>
    </row>
    <row r="18" spans="1:11" ht="19.5" customHeight="1" x14ac:dyDescent="0.3">
      <c r="A18" s="21" t="s">
        <v>9</v>
      </c>
      <c r="B18" s="21">
        <v>8</v>
      </c>
      <c r="C18" s="22"/>
      <c r="D18" s="22"/>
      <c r="E18" s="23"/>
      <c r="F18" s="24"/>
      <c r="G18" s="24"/>
      <c r="H18" s="23"/>
      <c r="I18" s="24"/>
      <c r="J18" s="24"/>
      <c r="K18" s="23"/>
    </row>
    <row r="19" spans="1:11" ht="19.5" customHeight="1" x14ac:dyDescent="0.3">
      <c r="A19" s="25" t="s">
        <v>10</v>
      </c>
      <c r="B19" s="25">
        <v>8</v>
      </c>
      <c r="C19" s="19">
        <f>F19+I19</f>
        <v>10007</v>
      </c>
      <c r="D19" s="19">
        <f t="shared" si="3"/>
        <v>12115</v>
      </c>
      <c r="E19" s="20">
        <f t="shared" si="0"/>
        <v>21.065254321974614</v>
      </c>
      <c r="F19" s="19">
        <v>8437</v>
      </c>
      <c r="G19" s="19">
        <v>10355</v>
      </c>
      <c r="H19" s="20">
        <f t="shared" si="1"/>
        <v>22.73319900438544</v>
      </c>
      <c r="I19" s="19">
        <v>1570</v>
      </c>
      <c r="J19" s="19">
        <v>1760</v>
      </c>
      <c r="K19" s="20">
        <f t="shared" si="2"/>
        <v>12.101910828025474</v>
      </c>
    </row>
    <row r="20" spans="1:11" ht="17.25" customHeight="1" x14ac:dyDescent="0.3">
      <c r="A20" s="21" t="s">
        <v>28</v>
      </c>
      <c r="B20" s="21">
        <v>8</v>
      </c>
      <c r="C20" s="22">
        <f>F20+I20</f>
        <v>150</v>
      </c>
      <c r="D20" s="22">
        <f t="shared" si="3"/>
        <v>157</v>
      </c>
      <c r="E20" s="23">
        <f t="shared" si="0"/>
        <v>4.6666666666666634</v>
      </c>
      <c r="F20" s="24">
        <v>44</v>
      </c>
      <c r="G20" s="24">
        <v>50</v>
      </c>
      <c r="H20" s="23">
        <f t="shared" si="1"/>
        <v>13.636363636363647</v>
      </c>
      <c r="I20" s="24">
        <v>106</v>
      </c>
      <c r="J20" s="24">
        <v>107</v>
      </c>
      <c r="K20" s="23">
        <f t="shared" si="2"/>
        <v>0.94339622641510523</v>
      </c>
    </row>
    <row r="21" spans="1:11" ht="17.25" customHeight="1" x14ac:dyDescent="0.3">
      <c r="A21" s="25" t="s">
        <v>29</v>
      </c>
      <c r="B21" s="25">
        <v>8</v>
      </c>
      <c r="C21" s="19">
        <f>F21+I21</f>
        <v>100</v>
      </c>
      <c r="D21" s="19">
        <f t="shared" si="3"/>
        <v>80</v>
      </c>
      <c r="E21" s="20">
        <f t="shared" si="0"/>
        <v>-19.999999999999996</v>
      </c>
      <c r="F21" s="19">
        <v>18</v>
      </c>
      <c r="G21" s="19">
        <v>17</v>
      </c>
      <c r="H21" s="20">
        <f t="shared" si="1"/>
        <v>-5.555555555555558</v>
      </c>
      <c r="I21" s="19">
        <v>82</v>
      </c>
      <c r="J21" s="19">
        <v>63</v>
      </c>
      <c r="K21" s="20">
        <f t="shared" si="2"/>
        <v>-23.170731707317071</v>
      </c>
    </row>
    <row r="22" spans="1:11" ht="17.25" customHeight="1" x14ac:dyDescent="0.3">
      <c r="A22" s="21" t="s">
        <v>11</v>
      </c>
      <c r="B22" s="21">
        <v>8</v>
      </c>
      <c r="C22" s="22">
        <f>F22+I22</f>
        <v>380</v>
      </c>
      <c r="D22" s="22">
        <f t="shared" si="3"/>
        <v>288</v>
      </c>
      <c r="E22" s="23">
        <f t="shared" si="0"/>
        <v>-24.210526315789473</v>
      </c>
      <c r="F22" s="24">
        <v>172</v>
      </c>
      <c r="G22" s="24">
        <v>152</v>
      </c>
      <c r="H22" s="23">
        <f t="shared" si="1"/>
        <v>-11.627906976744185</v>
      </c>
      <c r="I22" s="24">
        <v>208</v>
      </c>
      <c r="J22" s="24">
        <v>136</v>
      </c>
      <c r="K22" s="23">
        <f t="shared" si="2"/>
        <v>-34.615384615384613</v>
      </c>
    </row>
    <row r="23" spans="1:11" ht="17.25" customHeight="1" x14ac:dyDescent="0.3">
      <c r="A23" s="25" t="s">
        <v>30</v>
      </c>
      <c r="B23" s="25">
        <v>8</v>
      </c>
      <c r="C23" s="19"/>
      <c r="D23" s="19"/>
      <c r="E23" s="20"/>
      <c r="F23" s="19"/>
      <c r="G23" s="19"/>
      <c r="H23" s="20"/>
      <c r="I23" s="19"/>
      <c r="J23" s="19"/>
      <c r="K23" s="20"/>
    </row>
    <row r="24" spans="1:11" ht="17.25" customHeight="1" x14ac:dyDescent="0.3">
      <c r="A24" s="21" t="s">
        <v>12</v>
      </c>
      <c r="B24" s="21">
        <v>8</v>
      </c>
      <c r="C24" s="22">
        <f>F24+I24</f>
        <v>7895</v>
      </c>
      <c r="D24" s="22">
        <f t="shared" si="3"/>
        <v>7627</v>
      </c>
      <c r="E24" s="23">
        <f t="shared" si="0"/>
        <v>-3.3945535148828365</v>
      </c>
      <c r="F24" s="24">
        <v>971</v>
      </c>
      <c r="G24" s="24">
        <v>949</v>
      </c>
      <c r="H24" s="23">
        <f t="shared" si="1"/>
        <v>-2.2657054582904235</v>
      </c>
      <c r="I24" s="24">
        <v>6924</v>
      </c>
      <c r="J24" s="24">
        <v>6678</v>
      </c>
      <c r="K24" s="23">
        <f t="shared" si="2"/>
        <v>-3.5528596187175077</v>
      </c>
    </row>
    <row r="25" spans="1:11" ht="17.25" customHeight="1" x14ac:dyDescent="0.3">
      <c r="A25" s="25" t="s">
        <v>13</v>
      </c>
      <c r="B25" s="25">
        <v>8</v>
      </c>
      <c r="C25" s="19">
        <f>F25+I25</f>
        <v>5142</v>
      </c>
      <c r="D25" s="19">
        <f t="shared" si="3"/>
        <v>5123</v>
      </c>
      <c r="E25" s="20">
        <f t="shared" si="0"/>
        <v>-0.36950602878257355</v>
      </c>
      <c r="F25" s="19">
        <v>2173</v>
      </c>
      <c r="G25" s="19">
        <v>2022</v>
      </c>
      <c r="H25" s="20">
        <f t="shared" si="1"/>
        <v>-6.9489185457892289</v>
      </c>
      <c r="I25" s="19">
        <v>2969</v>
      </c>
      <c r="J25" s="19">
        <v>3101</v>
      </c>
      <c r="K25" s="20">
        <f t="shared" si="2"/>
        <v>4.445941394408881</v>
      </c>
    </row>
    <row r="26" spans="1:11" ht="17.25" customHeight="1" x14ac:dyDescent="0.3">
      <c r="A26" s="21" t="s">
        <v>14</v>
      </c>
      <c r="B26" s="21">
        <v>8</v>
      </c>
      <c r="C26" s="22">
        <f>F26+I26</f>
        <v>2288</v>
      </c>
      <c r="D26" s="22">
        <f t="shared" ref="D26:D32" si="4">G26+J26</f>
        <v>2750</v>
      </c>
      <c r="E26" s="23">
        <f t="shared" si="0"/>
        <v>20.192307692307686</v>
      </c>
      <c r="F26" s="22">
        <v>1968</v>
      </c>
      <c r="G26" s="22">
        <v>2382</v>
      </c>
      <c r="H26" s="23">
        <f t="shared" si="1"/>
        <v>21.036585365853668</v>
      </c>
      <c r="I26" s="22">
        <v>320</v>
      </c>
      <c r="J26" s="22">
        <v>368</v>
      </c>
      <c r="K26" s="23">
        <f t="shared" si="2"/>
        <v>14.999999999999991</v>
      </c>
    </row>
    <row r="27" spans="1:11" ht="17.25" customHeight="1" x14ac:dyDescent="0.3">
      <c r="A27" s="25" t="s">
        <v>31</v>
      </c>
      <c r="B27" s="25">
        <v>8</v>
      </c>
      <c r="C27" s="19"/>
      <c r="D27" s="19"/>
      <c r="E27" s="20"/>
      <c r="F27" s="19"/>
      <c r="G27" s="19"/>
      <c r="H27" s="20"/>
      <c r="I27" s="19"/>
      <c r="J27" s="19"/>
      <c r="K27" s="20"/>
    </row>
    <row r="28" spans="1:11" ht="17.25" customHeight="1" x14ac:dyDescent="0.3">
      <c r="A28" s="21" t="s">
        <v>32</v>
      </c>
      <c r="B28" s="21">
        <v>8</v>
      </c>
      <c r="C28" s="22">
        <f>F28+I28</f>
        <v>643</v>
      </c>
      <c r="D28" s="22">
        <f t="shared" ref="D28" si="5">G28+J28</f>
        <v>560</v>
      </c>
      <c r="E28" s="23">
        <f t="shared" ref="E28" si="6">((D28/C28)-1)*100</f>
        <v>-12.908242612752719</v>
      </c>
      <c r="F28" s="22">
        <v>596</v>
      </c>
      <c r="G28" s="22">
        <v>524</v>
      </c>
      <c r="H28" s="23">
        <f t="shared" si="1"/>
        <v>-12.080536912751683</v>
      </c>
      <c r="I28" s="22">
        <v>47</v>
      </c>
      <c r="J28" s="22">
        <v>36</v>
      </c>
      <c r="K28" s="23">
        <f t="shared" si="2"/>
        <v>-23.404255319148938</v>
      </c>
    </row>
    <row r="29" spans="1:11" ht="17.25" customHeight="1" x14ac:dyDescent="0.3">
      <c r="A29" s="25" t="s">
        <v>18</v>
      </c>
      <c r="B29" s="25">
        <v>8</v>
      </c>
      <c r="C29" s="19"/>
      <c r="D29" s="19"/>
      <c r="E29" s="20"/>
      <c r="F29" s="19"/>
      <c r="G29" s="19"/>
      <c r="H29" s="20"/>
      <c r="I29" s="19"/>
      <c r="J29" s="19"/>
      <c r="K29" s="20"/>
    </row>
    <row r="30" spans="1:11" ht="17.25" customHeight="1" x14ac:dyDescent="0.3">
      <c r="A30" s="21" t="s">
        <v>15</v>
      </c>
      <c r="B30" s="21">
        <v>8</v>
      </c>
      <c r="C30" s="22">
        <f>F30+I30</f>
        <v>10727</v>
      </c>
      <c r="D30" s="22">
        <f t="shared" si="4"/>
        <v>12346</v>
      </c>
      <c r="E30" s="23">
        <f t="shared" si="0"/>
        <v>15.092756595506662</v>
      </c>
      <c r="F30" s="22">
        <v>9489</v>
      </c>
      <c r="G30" s="22">
        <v>10887</v>
      </c>
      <c r="H30" s="23">
        <f t="shared" si="1"/>
        <v>14.732848561492261</v>
      </c>
      <c r="I30" s="22">
        <v>1238</v>
      </c>
      <c r="J30" s="22">
        <v>1459</v>
      </c>
      <c r="K30" s="23">
        <f t="shared" si="2"/>
        <v>17.8513731825525</v>
      </c>
    </row>
    <row r="31" spans="1:11" ht="17.25" customHeight="1" x14ac:dyDescent="0.3">
      <c r="A31" s="25" t="s">
        <v>16</v>
      </c>
      <c r="B31" s="25">
        <v>8</v>
      </c>
      <c r="C31" s="19">
        <v>1140</v>
      </c>
      <c r="D31" s="19">
        <v>1296</v>
      </c>
      <c r="E31" s="20">
        <f t="shared" si="0"/>
        <v>13.684210526315788</v>
      </c>
      <c r="F31" s="19">
        <v>731</v>
      </c>
      <c r="G31" s="19">
        <v>802</v>
      </c>
      <c r="H31" s="20">
        <f t="shared" si="1"/>
        <v>9.712722298221621</v>
      </c>
      <c r="I31" s="19"/>
      <c r="J31" s="19"/>
      <c r="K31" s="20"/>
    </row>
    <row r="32" spans="1:11" ht="17.25" customHeight="1" x14ac:dyDescent="0.3">
      <c r="A32" s="21" t="s">
        <v>33</v>
      </c>
      <c r="B32" s="21">
        <v>8</v>
      </c>
      <c r="C32" s="22">
        <f>F32+I32</f>
        <v>8019</v>
      </c>
      <c r="D32" s="22">
        <f t="shared" si="4"/>
        <v>8340</v>
      </c>
      <c r="E32" s="23">
        <f t="shared" si="0"/>
        <v>4.0029928918817737</v>
      </c>
      <c r="F32" s="22">
        <v>7203</v>
      </c>
      <c r="G32" s="22">
        <v>7672</v>
      </c>
      <c r="H32" s="23">
        <f t="shared" si="1"/>
        <v>6.5111758989309987</v>
      </c>
      <c r="I32" s="22">
        <v>816</v>
      </c>
      <c r="J32" s="22">
        <v>668</v>
      </c>
      <c r="K32" s="23">
        <f t="shared" si="2"/>
        <v>-18.137254901960787</v>
      </c>
    </row>
    <row r="33" spans="1:11" ht="17.25" customHeight="1" x14ac:dyDescent="0.3">
      <c r="A33" s="40" t="s">
        <v>36</v>
      </c>
      <c r="B33" s="41"/>
      <c r="C33" s="27">
        <f>SUM(C5:C32)</f>
        <v>91277</v>
      </c>
      <c r="D33" s="27">
        <f>SUM(D5:D32)</f>
        <v>98398</v>
      </c>
      <c r="E33" s="28">
        <f t="shared" si="0"/>
        <v>7.8015272193433072</v>
      </c>
      <c r="F33" s="27">
        <f>SUM(F5:F32)</f>
        <v>62778</v>
      </c>
      <c r="G33" s="27">
        <f>SUM(G5:G32)</f>
        <v>69770</v>
      </c>
      <c r="H33" s="28">
        <f t="shared" si="1"/>
        <v>11.137659689700218</v>
      </c>
      <c r="I33" s="27">
        <f>SUM(I5:I32)</f>
        <v>26502</v>
      </c>
      <c r="J33" s="27">
        <f>SUM(J5:J32)</f>
        <v>26576</v>
      </c>
      <c r="K33" s="28">
        <f t="shared" si="2"/>
        <v>0.27922420949362259</v>
      </c>
    </row>
    <row r="34" spans="1:11" ht="17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3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3">
    <mergeCell ref="A2:K2"/>
    <mergeCell ref="A33:B33"/>
    <mergeCell ref="A35:K35"/>
  </mergeCells>
  <conditionalFormatting sqref="K18">
    <cfRule type="cellIs" dxfId="11" priority="6" stopIfTrue="1" operator="greaterThan">
      <formula>0</formula>
    </cfRule>
  </conditionalFormatting>
  <conditionalFormatting sqref="E5:E7 E17:E27 E32 E9:E15 E29:E30">
    <cfRule type="cellIs" dxfId="10" priority="12" stopIfTrue="1" operator="greaterThan">
      <formula>0</formula>
    </cfRule>
  </conditionalFormatting>
  <conditionalFormatting sqref="K33">
    <cfRule type="cellIs" dxfId="9" priority="7" stopIfTrue="1" operator="greaterThan">
      <formula>0</formula>
    </cfRule>
  </conditionalFormatting>
  <conditionalFormatting sqref="H32 H5:H30">
    <cfRule type="cellIs" dxfId="8" priority="11" stopIfTrue="1" operator="greaterThan">
      <formula>0</formula>
    </cfRule>
  </conditionalFormatting>
  <conditionalFormatting sqref="K5:K17 K19:K32">
    <cfRule type="cellIs" dxfId="7" priority="10" stopIfTrue="1" operator="greaterThan">
      <formula>0</formula>
    </cfRule>
  </conditionalFormatting>
  <conditionalFormatting sqref="E33">
    <cfRule type="cellIs" dxfId="6" priority="9" stopIfTrue="1" operator="greaterThan">
      <formula>0</formula>
    </cfRule>
  </conditionalFormatting>
  <conditionalFormatting sqref="H33">
    <cfRule type="cellIs" dxfId="5" priority="8" stopIfTrue="1" operator="greaterThan">
      <formula>0</formula>
    </cfRule>
  </conditionalFormatting>
  <conditionalFormatting sqref="H31">
    <cfRule type="cellIs" dxfId="4" priority="5" stopIfTrue="1" operator="greaterThan">
      <formula>0</formula>
    </cfRule>
  </conditionalFormatting>
  <conditionalFormatting sqref="E16">
    <cfRule type="cellIs" dxfId="3" priority="4" stopIfTrue="1" operator="greaterThan">
      <formula>0</formula>
    </cfRule>
  </conditionalFormatting>
  <conditionalFormatting sqref="E31">
    <cfRule type="cellIs" dxfId="2" priority="3" stopIfTrue="1" operator="greaterThan">
      <formula>0</formula>
    </cfRule>
  </conditionalFormatting>
  <conditionalFormatting sqref="E8">
    <cfRule type="cellIs" dxfId="1" priority="2" stopIfTrue="1" operator="greaterThan">
      <formula>0</formula>
    </cfRule>
  </conditionalFormatting>
  <conditionalFormatting sqref="E28">
    <cfRule type="cellIs" dxfId="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H33 E3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>
      <selection activeCell="H25" sqref="H25"/>
    </sheetView>
  </sheetViews>
  <sheetFormatPr defaultColWidth="8.6640625" defaultRowHeight="19.5" customHeight="1" x14ac:dyDescent="0.3"/>
  <cols>
    <col min="1" max="1" width="20.6640625" style="3" customWidth="1"/>
    <col min="2" max="2" width="14.33203125" style="3" customWidth="1"/>
    <col min="3" max="3" width="16.6640625" style="3" customWidth="1"/>
    <col min="4" max="10" width="14.33203125" style="3" customWidth="1"/>
    <col min="11" max="16384" width="8.6640625" style="3"/>
  </cols>
  <sheetData>
    <row r="2" spans="1:10" ht="45.6" customHeight="1" x14ac:dyDescent="0.3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</row>
    <row r="26" spans="1:10" ht="19.5" customHeight="1" x14ac:dyDescent="0.3">
      <c r="A26" s="3" t="s">
        <v>46</v>
      </c>
    </row>
    <row r="27" spans="1:10" ht="35.4" customHeight="1" x14ac:dyDescent="0.3">
      <c r="A27" s="47" t="s">
        <v>34</v>
      </c>
      <c r="B27" s="45" t="s">
        <v>47</v>
      </c>
      <c r="C27" s="46"/>
      <c r="D27" s="43" t="s">
        <v>38</v>
      </c>
      <c r="E27" s="45" t="s">
        <v>48</v>
      </c>
      <c r="F27" s="46"/>
      <c r="G27" s="43" t="s">
        <v>38</v>
      </c>
      <c r="H27" s="45" t="s">
        <v>49</v>
      </c>
      <c r="I27" s="46"/>
      <c r="J27" s="43" t="s">
        <v>38</v>
      </c>
    </row>
    <row r="28" spans="1:10" ht="35.4" customHeight="1" x14ac:dyDescent="0.3">
      <c r="A28" s="48"/>
      <c r="B28" s="34">
        <v>2015</v>
      </c>
      <c r="C28" s="34">
        <v>2016</v>
      </c>
      <c r="D28" s="44"/>
      <c r="E28" s="34">
        <v>2015</v>
      </c>
      <c r="F28" s="34">
        <v>2016</v>
      </c>
      <c r="G28" s="44"/>
      <c r="H28" s="34">
        <v>2015</v>
      </c>
      <c r="I28" s="34">
        <v>206</v>
      </c>
      <c r="J28" s="44"/>
    </row>
    <row r="29" spans="1:10" ht="19.5" customHeight="1" x14ac:dyDescent="0.3">
      <c r="A29" s="29" t="s">
        <v>44</v>
      </c>
      <c r="B29" s="30">
        <v>49688</v>
      </c>
      <c r="C29" s="30">
        <v>51888</v>
      </c>
      <c r="D29" s="31">
        <v>4.4000000000000004</v>
      </c>
      <c r="E29" s="30">
        <v>34131</v>
      </c>
      <c r="F29" s="30">
        <v>37722</v>
      </c>
      <c r="G29" s="31">
        <v>10.5</v>
      </c>
      <c r="H29" s="30">
        <v>15557</v>
      </c>
      <c r="I29" s="30">
        <v>14166</v>
      </c>
      <c r="J29" s="31">
        <v>-8.9</v>
      </c>
    </row>
    <row r="30" spans="1:10" ht="19.5" customHeight="1" x14ac:dyDescent="0.3">
      <c r="A30" s="29" t="s">
        <v>45</v>
      </c>
      <c r="B30" s="30">
        <v>116088</v>
      </c>
      <c r="C30" s="30">
        <v>131693</v>
      </c>
      <c r="D30" s="31">
        <v>13.4</v>
      </c>
      <c r="E30" s="30">
        <v>83573</v>
      </c>
      <c r="F30" s="30">
        <v>99363</v>
      </c>
      <c r="G30" s="31">
        <v>18.899999999999999</v>
      </c>
      <c r="H30" s="30">
        <v>32514</v>
      </c>
      <c r="I30" s="30">
        <v>32330</v>
      </c>
      <c r="J30" s="31">
        <v>-0.6</v>
      </c>
    </row>
    <row r="31" spans="1:10" ht="19.5" customHeight="1" x14ac:dyDescent="0.3">
      <c r="A31" s="29" t="s">
        <v>50</v>
      </c>
      <c r="B31" s="32">
        <v>251420</v>
      </c>
      <c r="C31" s="32">
        <v>263181</v>
      </c>
      <c r="D31" s="33">
        <v>4.7</v>
      </c>
      <c r="E31" s="32">
        <v>190429</v>
      </c>
      <c r="F31" s="32">
        <v>205258</v>
      </c>
      <c r="G31" s="33">
        <v>7.8</v>
      </c>
      <c r="H31" s="32">
        <v>60991</v>
      </c>
      <c r="I31" s="32">
        <v>57923</v>
      </c>
      <c r="J31" s="35">
        <v>-5</v>
      </c>
    </row>
    <row r="32" spans="1:10" ht="19.5" customHeight="1" x14ac:dyDescent="0.3">
      <c r="A32" s="29" t="s">
        <v>51</v>
      </c>
      <c r="B32" s="30">
        <v>390179</v>
      </c>
      <c r="C32" s="30">
        <v>408362</v>
      </c>
      <c r="D32" s="31">
        <v>4.7</v>
      </c>
      <c r="E32" s="30">
        <v>297577</v>
      </c>
      <c r="F32" s="30">
        <v>321085</v>
      </c>
      <c r="G32" s="31">
        <v>7.9</v>
      </c>
      <c r="H32" s="30">
        <v>92602</v>
      </c>
      <c r="I32" s="30">
        <v>87277</v>
      </c>
      <c r="J32" s="31">
        <v>-5.8</v>
      </c>
    </row>
    <row r="33" spans="1:10" ht="19.5" customHeight="1" x14ac:dyDescent="0.3">
      <c r="A33" s="29" t="s">
        <v>52</v>
      </c>
      <c r="B33" s="36">
        <v>507106</v>
      </c>
      <c r="C33" s="36">
        <v>534744</v>
      </c>
      <c r="D33" s="37">
        <v>5.5</v>
      </c>
      <c r="E33" s="36">
        <v>384366</v>
      </c>
      <c r="F33" s="36">
        <v>416938</v>
      </c>
      <c r="G33" s="37">
        <v>8.5</v>
      </c>
      <c r="H33" s="36">
        <v>122740</v>
      </c>
      <c r="I33" s="36">
        <v>117806</v>
      </c>
      <c r="J33" s="37">
        <v>-4</v>
      </c>
    </row>
    <row r="34" spans="1:10" ht="19.5" customHeight="1" x14ac:dyDescent="0.3">
      <c r="A34" s="29" t="s">
        <v>53</v>
      </c>
      <c r="B34" s="36">
        <v>644474</v>
      </c>
      <c r="C34" s="36">
        <v>679777</v>
      </c>
      <c r="D34" s="37">
        <v>5.5</v>
      </c>
      <c r="E34" s="36">
        <v>504162</v>
      </c>
      <c r="F34" s="36">
        <v>544870</v>
      </c>
      <c r="G34" s="37">
        <v>8.1</v>
      </c>
      <c r="H34" s="36">
        <v>140312</v>
      </c>
      <c r="I34" s="36">
        <v>134907</v>
      </c>
      <c r="J34" s="37">
        <v>-3.9</v>
      </c>
    </row>
    <row r="35" spans="1:10" ht="19.5" customHeight="1" x14ac:dyDescent="0.3">
      <c r="A35" s="29" t="s">
        <v>54</v>
      </c>
      <c r="B35" s="36">
        <v>813116</v>
      </c>
      <c r="C35" s="36">
        <v>830468</v>
      </c>
      <c r="D35" s="37">
        <v>2.1</v>
      </c>
      <c r="E35" s="36">
        <v>617431</v>
      </c>
      <c r="F35" s="36">
        <v>651414</v>
      </c>
      <c r="G35" s="37">
        <v>5.5</v>
      </c>
      <c r="H35" s="36">
        <v>203421</v>
      </c>
      <c r="I35" s="36">
        <v>188040</v>
      </c>
      <c r="J35" s="37">
        <v>-7.6</v>
      </c>
    </row>
    <row r="36" spans="1:10" ht="19.5" customHeight="1" x14ac:dyDescent="0.3">
      <c r="A36" s="29" t="s">
        <v>59</v>
      </c>
      <c r="B36" s="36">
        <v>874075</v>
      </c>
      <c r="C36" s="36">
        <v>902791</v>
      </c>
      <c r="D36" s="37">
        <v>3.3</v>
      </c>
      <c r="E36" s="36">
        <v>678012</v>
      </c>
      <c r="F36" s="36">
        <v>718539</v>
      </c>
      <c r="G36" s="37">
        <v>6</v>
      </c>
      <c r="H36" s="36">
        <v>201251</v>
      </c>
      <c r="I36" s="36">
        <v>191644</v>
      </c>
      <c r="J36" s="37">
        <v>-4.8</v>
      </c>
    </row>
    <row r="37" spans="1:10" ht="19.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.5" customHeight="1" x14ac:dyDescent="0.3">
      <c r="A38" s="39" t="s">
        <v>19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9.5" customHeight="1" x14ac:dyDescent="0.3">
      <c r="A39" s="2"/>
    </row>
  </sheetData>
  <mergeCells count="9">
    <mergeCell ref="A2:J2"/>
    <mergeCell ref="A38:J38"/>
    <mergeCell ref="D27:D28"/>
    <mergeCell ref="G27:G28"/>
    <mergeCell ref="J27:J28"/>
    <mergeCell ref="B27:C27"/>
    <mergeCell ref="E27:F27"/>
    <mergeCell ref="H27:I27"/>
    <mergeCell ref="A27:A28"/>
  </mergeCells>
  <hyperlinks>
    <hyperlink ref="A38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2016-10-19T09:28:02Z</dcterms:modified>
</cp:coreProperties>
</file>