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STATS EU - 2016-11\"/>
    </mc:Choice>
  </mc:AlternateContent>
  <bookViews>
    <workbookView xWindow="0" yWindow="0" windowWidth="28800" windowHeight="14700" tabRatio="906"/>
  </bookViews>
  <sheets>
    <sheet name="Index" sheetId="115" r:id="rId1"/>
    <sheet name="Cummulative" sheetId="116" r:id="rId2"/>
    <sheet name="Monthly" sheetId="117" r:id="rId3"/>
    <sheet name="Charts" sheetId="114" r:id="rId4"/>
  </sheets>
  <definedNames>
    <definedName name="_xlnm._FilterDatabase" localSheetId="1" hidden="1">Cummulative!$A$4:$J$4</definedName>
  </definedNames>
  <calcPr calcId="171027"/>
</workbook>
</file>

<file path=xl/calcChain.xml><?xml version="1.0" encoding="utf-8"?>
<calcChain xmlns="http://schemas.openxmlformats.org/spreadsheetml/2006/main">
  <c r="J38" i="114" l="1"/>
  <c r="G38" i="114"/>
  <c r="D28" i="117" l="1"/>
  <c r="C28" i="117"/>
  <c r="D18" i="117"/>
  <c r="C18" i="117"/>
  <c r="H28" i="117"/>
  <c r="H18" i="117"/>
  <c r="K28" i="117"/>
  <c r="K18" i="117"/>
  <c r="C28" i="116"/>
  <c r="B28" i="116"/>
  <c r="C18" i="116"/>
  <c r="B18" i="116"/>
  <c r="J28" i="116"/>
  <c r="G28" i="116"/>
  <c r="J18" i="116"/>
  <c r="G18" i="116"/>
  <c r="J37" i="114"/>
  <c r="G37" i="114"/>
  <c r="E28" i="117" l="1"/>
  <c r="E18" i="117"/>
  <c r="D28" i="116"/>
  <c r="D18" i="116"/>
  <c r="E33" i="116"/>
  <c r="F33" i="116"/>
  <c r="G33" i="116" s="1"/>
  <c r="H33" i="116"/>
  <c r="I33" i="116"/>
  <c r="J33" i="116" s="1"/>
  <c r="J36" i="114" l="1"/>
  <c r="J35" i="114"/>
  <c r="G36" i="114"/>
  <c r="G35" i="114"/>
  <c r="C5" i="117" l="1"/>
  <c r="D5" i="117"/>
  <c r="E5" i="117" s="1"/>
  <c r="C6" i="117"/>
  <c r="D6" i="117"/>
  <c r="E6" i="117" s="1"/>
  <c r="C10" i="117"/>
  <c r="D10" i="117"/>
  <c r="E10" i="117" s="1"/>
  <c r="C11" i="117"/>
  <c r="D11" i="117"/>
  <c r="E11" i="117" s="1"/>
  <c r="C12" i="117"/>
  <c r="D12" i="117"/>
  <c r="E12" i="117" s="1"/>
  <c r="C13" i="117"/>
  <c r="D13" i="117"/>
  <c r="E13" i="117" s="1"/>
  <c r="C14" i="117"/>
  <c r="D14" i="117"/>
  <c r="E14" i="117" s="1"/>
  <c r="C15" i="117"/>
  <c r="D15" i="117"/>
  <c r="E15" i="117" s="1"/>
  <c r="C16" i="117"/>
  <c r="D16" i="117"/>
  <c r="E16" i="117" s="1"/>
  <c r="C19" i="117"/>
  <c r="D19" i="117"/>
  <c r="E19" i="117" s="1"/>
  <c r="C20" i="117"/>
  <c r="D20" i="117"/>
  <c r="E20" i="117" s="1"/>
  <c r="C21" i="117"/>
  <c r="D21" i="117"/>
  <c r="E21" i="117" s="1"/>
  <c r="C22" i="117"/>
  <c r="D22" i="117"/>
  <c r="E22" i="117" s="1"/>
  <c r="C24" i="117"/>
  <c r="D24" i="117"/>
  <c r="E24" i="117" s="1"/>
  <c r="C25" i="117"/>
  <c r="D25" i="117"/>
  <c r="E25" i="117" s="1"/>
  <c r="C26" i="117"/>
  <c r="D26" i="117"/>
  <c r="E26" i="117" s="1"/>
  <c r="C27" i="117"/>
  <c r="D27" i="117"/>
  <c r="E27" i="117" s="1"/>
  <c r="C29" i="117"/>
  <c r="D29" i="117"/>
  <c r="C30" i="117"/>
  <c r="D30" i="117"/>
  <c r="E30" i="117" s="1"/>
  <c r="C31" i="117"/>
  <c r="D31" i="117"/>
  <c r="E31" i="117" s="1"/>
  <c r="C32" i="117"/>
  <c r="D32" i="117"/>
  <c r="J5" i="116"/>
  <c r="J6" i="116"/>
  <c r="J10" i="116"/>
  <c r="J11" i="116"/>
  <c r="J12" i="116"/>
  <c r="J13" i="116"/>
  <c r="J14" i="116"/>
  <c r="J15" i="116"/>
  <c r="J19" i="116"/>
  <c r="J20" i="116"/>
  <c r="J21" i="116"/>
  <c r="J22" i="116"/>
  <c r="J24" i="116"/>
  <c r="J25" i="116"/>
  <c r="J26" i="116"/>
  <c r="J27" i="116"/>
  <c r="J29" i="116"/>
  <c r="J30" i="116"/>
  <c r="J32" i="116"/>
  <c r="E29" i="117"/>
  <c r="J33" i="117"/>
  <c r="I33" i="117"/>
  <c r="K32" i="117"/>
  <c r="K30" i="117"/>
  <c r="K29" i="117"/>
  <c r="K27" i="117"/>
  <c r="K26" i="117"/>
  <c r="K25" i="117"/>
  <c r="K24" i="117"/>
  <c r="K22" i="117"/>
  <c r="K21" i="117"/>
  <c r="K20" i="117"/>
  <c r="K19" i="117"/>
  <c r="K15" i="117"/>
  <c r="K14" i="117"/>
  <c r="K13" i="117"/>
  <c r="K12" i="117"/>
  <c r="K11" i="117"/>
  <c r="K10" i="117"/>
  <c r="K6" i="117"/>
  <c r="K5" i="117"/>
  <c r="H32" i="117"/>
  <c r="H31" i="117"/>
  <c r="H30" i="117"/>
  <c r="H29" i="117"/>
  <c r="H27" i="117"/>
  <c r="H26" i="117"/>
  <c r="H25" i="117"/>
  <c r="H24" i="117"/>
  <c r="H22" i="117"/>
  <c r="H21" i="117"/>
  <c r="H20" i="117"/>
  <c r="H19" i="117"/>
  <c r="H16" i="117"/>
  <c r="H15" i="117"/>
  <c r="H14" i="117"/>
  <c r="H13" i="117"/>
  <c r="H12" i="117"/>
  <c r="H11" i="117"/>
  <c r="H10" i="117"/>
  <c r="H6" i="117"/>
  <c r="H5" i="117"/>
  <c r="C16" i="116"/>
  <c r="B16" i="116"/>
  <c r="G27" i="116"/>
  <c r="C27" i="116"/>
  <c r="B27" i="116"/>
  <c r="G29" i="116"/>
  <c r="C29" i="116"/>
  <c r="B29" i="116"/>
  <c r="K33" i="117" l="1"/>
  <c r="E32" i="117"/>
  <c r="D33" i="117"/>
  <c r="D27" i="116"/>
  <c r="D29" i="116"/>
  <c r="D16" i="116"/>
  <c r="C33" i="117"/>
  <c r="B5" i="116"/>
  <c r="C5" i="116"/>
  <c r="B6" i="116"/>
  <c r="C6" i="116"/>
  <c r="B10" i="116"/>
  <c r="C10" i="116"/>
  <c r="B11" i="116"/>
  <c r="C11" i="116"/>
  <c r="B12" i="116"/>
  <c r="C12" i="116"/>
  <c r="B13" i="116"/>
  <c r="C13" i="116"/>
  <c r="B14" i="116"/>
  <c r="C14" i="116"/>
  <c r="B15" i="116"/>
  <c r="C15" i="116"/>
  <c r="B19" i="116"/>
  <c r="C19" i="116"/>
  <c r="B20" i="116"/>
  <c r="C20" i="116"/>
  <c r="B21" i="116"/>
  <c r="C21" i="116"/>
  <c r="B22" i="116"/>
  <c r="C22" i="116"/>
  <c r="B24" i="116"/>
  <c r="C24" i="116"/>
  <c r="B25" i="116"/>
  <c r="C25" i="116"/>
  <c r="B26" i="116"/>
  <c r="C26" i="116"/>
  <c r="B30" i="116"/>
  <c r="C30" i="116"/>
  <c r="B31" i="116"/>
  <c r="C31" i="116"/>
  <c r="B32" i="116"/>
  <c r="C32" i="116"/>
  <c r="C33" i="116" l="1"/>
  <c r="B33" i="116"/>
  <c r="E33" i="117"/>
  <c r="D33" i="116" l="1"/>
  <c r="G16" i="116"/>
  <c r="F33" i="117" l="1"/>
  <c r="G33" i="117"/>
  <c r="G5" i="116"/>
  <c r="G6" i="116"/>
  <c r="D10" i="116"/>
  <c r="G10" i="116"/>
  <c r="G11" i="116"/>
  <c r="D12" i="116"/>
  <c r="G12" i="116"/>
  <c r="G13" i="116"/>
  <c r="G14" i="116"/>
  <c r="G15" i="116"/>
  <c r="G19" i="116"/>
  <c r="D20" i="116"/>
  <c r="G20" i="116"/>
  <c r="G21" i="116"/>
  <c r="G22" i="116"/>
  <c r="D24" i="116"/>
  <c r="G24" i="116"/>
  <c r="G25" i="116"/>
  <c r="D26" i="116"/>
  <c r="G26" i="116"/>
  <c r="G30" i="116"/>
  <c r="D31" i="116"/>
  <c r="G31" i="116"/>
  <c r="G32" i="116"/>
  <c r="H33" i="117" l="1"/>
  <c r="D5" i="116"/>
  <c r="D21" i="116"/>
  <c r="D30" i="116"/>
  <c r="D32" i="116"/>
  <c r="D15" i="116"/>
  <c r="D13" i="116"/>
  <c r="D6" i="116"/>
  <c r="D25" i="116"/>
  <c r="D14" i="116"/>
  <c r="D22" i="116"/>
  <c r="D11" i="116"/>
  <c r="D19" i="116"/>
</calcChain>
</file>

<file path=xl/sharedStrings.xml><?xml version="1.0" encoding="utf-8"?>
<sst xmlns="http://schemas.openxmlformats.org/spreadsheetml/2006/main" count="112" uniqueCount="66">
  <si>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</si>
  <si>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</si>
  <si>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</si>
  <si>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</si>
  <si>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</si>
  <si>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</si>
  <si>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</si>
  <si>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</si>
  <si>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</si>
  <si>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</si>
  <si>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</si>
  <si>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Luxembourg</t>
  </si>
  <si>
    <t>Netherlands</t>
  </si>
  <si>
    <t>Poland</t>
  </si>
  <si>
    <t>Portugal</t>
  </si>
  <si>
    <t>Spain</t>
  </si>
  <si>
    <t>Sweden</t>
  </si>
  <si>
    <t>Estonia</t>
  </si>
  <si>
    <t>Slovenia</t>
  </si>
  <si>
    <t>Back to table of contents</t>
  </si>
  <si>
    <t>Source</t>
  </si>
  <si>
    <t>Last updated</t>
  </si>
  <si>
    <t>ACEM registration statistics</t>
  </si>
  <si>
    <t>- Charts</t>
  </si>
  <si>
    <t>Country</t>
  </si>
  <si>
    <t>Bulgaria</t>
  </si>
  <si>
    <t>Croatia</t>
  </si>
  <si>
    <t>Cyprus</t>
  </si>
  <si>
    <t>Latvia</t>
  </si>
  <si>
    <t>Lithuania</t>
  </si>
  <si>
    <t>Malta</t>
  </si>
  <si>
    <t>Romania</t>
  </si>
  <si>
    <t>Slovakia</t>
  </si>
  <si>
    <t>UK</t>
  </si>
  <si>
    <t>Month</t>
  </si>
  <si>
    <t>ACEM CIACEM database</t>
  </si>
  <si>
    <t>TOTAL</t>
  </si>
  <si>
    <t>Powered-two and powered-three wheelers
2015</t>
  </si>
  <si>
    <t>% 
change</t>
  </si>
  <si>
    <t>Motorcycles 
2015</t>
  </si>
  <si>
    <t>Mopeds
2015</t>
  </si>
  <si>
    <t>Powered-two and powered-three wheelers
2016</t>
  </si>
  <si>
    <t>Motorcycles 
2016</t>
  </si>
  <si>
    <t>Mopeds
2016</t>
  </si>
  <si>
    <t xml:space="preserve"> </t>
  </si>
  <si>
    <t>Powered-two and powered-three wheelers</t>
  </si>
  <si>
    <t xml:space="preserve">Motorcycles </t>
  </si>
  <si>
    <t>Mopeds</t>
  </si>
  <si>
    <t>4 January 2017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</si>
  <si>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</si>
  <si>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</si>
  <si>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</si>
  <si>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</si>
  <si>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</si>
  <si>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</si>
  <si>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</si>
  <si>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</si>
  <si>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</si>
  <si>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</si>
  <si>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r>
      <t xml:space="preserve">
ACEM powered-two and powered-three wheeler registration statistics 2016
</t>
    </r>
    <r>
      <rPr>
        <b/>
        <sz val="14"/>
        <color indexed="9"/>
        <rFont val="Calibri"/>
        <family val="2"/>
      </rPr>
      <t xml:space="preserve">- November 2016 -
</t>
    </r>
  </si>
  <si>
    <t>Cummulative powered-two and powered-three wheeler registrations in the EU 
- November 2016 -</t>
  </si>
  <si>
    <t>Monthly powered-two and powered-three wheeler registrations in the EU 
- November 2016 -</t>
  </si>
  <si>
    <t>Monthly powered-two and powered-three registrations in the EU 
- November 2016 -</t>
  </si>
  <si>
    <t>NOV</t>
  </si>
  <si>
    <t>- Cummulative vehicle registrations in the European Union - January to November 2016</t>
  </si>
  <si>
    <t>- Monthly vehicle registrations in the European Union - November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</si>
</sst>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 * #,##0.00_ ;_ * \-#,##0.00_ ;_ * &quot;-&quot;??_ ;_ @_ 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indexed="9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u/>
      <sz val="12"/>
      <color indexed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93C7"/>
        <bgColor indexed="64"/>
      </patternFill>
    </fill>
    <fill>
      <patternFill patternType="solid">
        <fgColor rgb="FF0092B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 applyFill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9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6" applyNumberFormat="0" applyAlignment="0" applyProtection="0"/>
    <xf numFmtId="0" fontId="14" fillId="27" borderId="6" applyNumberFormat="0" applyAlignment="0" applyProtection="0"/>
    <xf numFmtId="0" fontId="15" fillId="27" borderId="6" applyNumberFormat="0" applyAlignment="0" applyProtection="0"/>
    <xf numFmtId="0" fontId="16" fillId="28" borderId="7" applyNumberFormat="0" applyAlignment="0" applyProtection="0"/>
    <xf numFmtId="0" fontId="16" fillId="28" borderId="7" applyNumberFormat="0" applyAlignment="0" applyProtection="0"/>
    <xf numFmtId="0" fontId="17" fillId="28" borderId="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1" fillId="29" borderId="0" applyNumberFormat="0" applyBorder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9" fillId="30" borderId="6" applyNumberFormat="0" applyAlignment="0" applyProtection="0"/>
    <xf numFmtId="0" fontId="29" fillId="30" borderId="6" applyNumberFormat="0" applyAlignment="0" applyProtection="0"/>
    <xf numFmtId="0" fontId="30" fillId="30" borderId="6" applyNumberFormat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31" borderId="0" applyNumberFormat="0" applyBorder="0" applyAlignment="0" applyProtection="0"/>
    <xf numFmtId="0" fontId="3" fillId="0" borderId="0"/>
    <xf numFmtId="0" fontId="4" fillId="0" borderId="0"/>
    <xf numFmtId="0" fontId="3" fillId="0" borderId="0"/>
    <xf numFmtId="0" fontId="5" fillId="0" borderId="0" applyFill="0"/>
    <xf numFmtId="0" fontId="3" fillId="0" borderId="0" applyFill="0"/>
    <xf numFmtId="0" fontId="8" fillId="0" borderId="0"/>
    <xf numFmtId="0" fontId="3" fillId="0" borderId="0"/>
    <xf numFmtId="0" fontId="6" fillId="0" borderId="0"/>
    <xf numFmtId="0" fontId="3" fillId="0" borderId="0"/>
    <xf numFmtId="0" fontId="3" fillId="0" borderId="0" applyFill="0"/>
    <xf numFmtId="0" fontId="9" fillId="0" borderId="0"/>
    <xf numFmtId="0" fontId="8" fillId="32" borderId="12" applyNumberFormat="0" applyFont="0" applyAlignment="0" applyProtection="0"/>
    <xf numFmtId="0" fontId="9" fillId="32" borderId="12" applyNumberFormat="0" applyFont="0" applyAlignment="0" applyProtection="0"/>
    <xf numFmtId="0" fontId="35" fillId="27" borderId="13" applyNumberFormat="0" applyAlignment="0" applyProtection="0"/>
    <xf numFmtId="0" fontId="35" fillId="27" borderId="13" applyNumberFormat="0" applyAlignment="0" applyProtection="0"/>
    <xf numFmtId="0" fontId="36" fillId="27" borderId="13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12" applyNumberFormat="0" applyFont="0" applyAlignment="0" applyProtection="0"/>
  </cellStyleXfs>
  <cellXfs count="51">
    <xf numFmtId="0" fontId="0" fillId="0" borderId="0" xfId="0" applyFill="1"/>
    <xf numFmtId="0" fontId="43" fillId="0" borderId="0" xfId="0" applyFont="1" applyFill="1"/>
    <xf numFmtId="0" fontId="40" fillId="0" borderId="0" xfId="0" applyFont="1" applyAlignment="1">
      <alignment horizontal="center"/>
    </xf>
    <xf numFmtId="0" fontId="44" fillId="0" borderId="0" xfId="0" applyFont="1"/>
    <xf numFmtId="0" fontId="17" fillId="33" borderId="1" xfId="125" applyFont="1" applyFill="1" applyBorder="1" applyAlignment="1">
      <alignment horizontal="center" vertical="center"/>
    </xf>
    <xf numFmtId="0" fontId="17" fillId="33" borderId="1" xfId="126" applyFont="1" applyFill="1" applyBorder="1" applyAlignment="1">
      <alignment horizontal="center" vertical="center" wrapText="1"/>
    </xf>
    <xf numFmtId="0" fontId="45" fillId="34" borderId="0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7" fillId="0" borderId="0" xfId="104" applyFont="1" applyFill="1" applyAlignment="1" applyProtection="1">
      <alignment horizontal="center" vertical="center"/>
    </xf>
    <xf numFmtId="0" fontId="45" fillId="34" borderId="0" xfId="0" applyFont="1" applyFill="1" applyAlignment="1">
      <alignment horizontal="left" vertical="center" wrapText="1"/>
    </xf>
    <xf numFmtId="0" fontId="47" fillId="0" borderId="0" xfId="104" quotePrefix="1" applyFont="1" applyFill="1" applyAlignment="1" applyProtection="1">
      <alignment horizontal="left" vertical="center"/>
    </xf>
    <xf numFmtId="49" fontId="47" fillId="0" borderId="0" xfId="104" applyNumberFormat="1" applyFont="1" applyFill="1" applyAlignment="1" applyProtection="1">
      <alignment horizontal="left" vertical="center" wrapText="1"/>
    </xf>
    <xf numFmtId="0" fontId="48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left" vertical="center"/>
    </xf>
    <xf numFmtId="0" fontId="48" fillId="0" borderId="0" xfId="0" applyFont="1" applyFill="1" applyAlignment="1">
      <alignment horizontal="center" vertical="center"/>
    </xf>
    <xf numFmtId="15" fontId="48" fillId="0" borderId="0" xfId="0" quotePrefix="1" applyNumberFormat="1" applyFont="1" applyFill="1" applyAlignment="1">
      <alignment horizontal="left" vertical="center" wrapText="1"/>
    </xf>
    <xf numFmtId="0" fontId="9" fillId="0" borderId="0" xfId="0" applyFont="1"/>
    <xf numFmtId="0" fontId="43" fillId="0" borderId="0" xfId="0" applyFont="1" applyAlignment="1">
      <alignment horizontal="center" vertical="center"/>
    </xf>
    <xf numFmtId="0" fontId="49" fillId="35" borderId="1" xfId="125" applyFont="1" applyFill="1" applyBorder="1" applyAlignment="1">
      <alignment horizontal="center" vertical="center"/>
    </xf>
    <xf numFmtId="3" fontId="9" fillId="35" borderId="1" xfId="126" applyNumberFormat="1" applyFill="1" applyBorder="1" applyAlignment="1">
      <alignment horizontal="center" vertical="center"/>
    </xf>
    <xf numFmtId="164" fontId="50" fillId="35" borderId="1" xfId="126" applyNumberFormat="1" applyFont="1" applyFill="1" applyBorder="1" applyAlignment="1">
      <alignment horizontal="center" vertical="center"/>
    </xf>
    <xf numFmtId="0" fontId="49" fillId="36" borderId="1" xfId="120" applyFont="1" applyFill="1" applyBorder="1" applyAlignment="1">
      <alignment horizontal="center" vertical="center"/>
    </xf>
    <xf numFmtId="3" fontId="9" fillId="36" borderId="1" xfId="126" applyNumberFormat="1" applyFill="1" applyBorder="1" applyAlignment="1">
      <alignment horizontal="center" vertical="center"/>
    </xf>
    <xf numFmtId="164" fontId="50" fillId="36" borderId="1" xfId="126" applyNumberFormat="1" applyFont="1" applyFill="1" applyBorder="1" applyAlignment="1">
      <alignment horizontal="center" vertical="center"/>
    </xf>
    <xf numFmtId="3" fontId="9" fillId="0" borderId="1" xfId="126" applyNumberFormat="1" applyBorder="1" applyAlignment="1">
      <alignment horizontal="center" vertical="center"/>
    </xf>
    <xf numFmtId="0" fontId="49" fillId="35" borderId="1" xfId="120" applyFont="1" applyFill="1" applyBorder="1" applyAlignment="1">
      <alignment horizontal="center" vertical="center"/>
    </xf>
    <xf numFmtId="0" fontId="40" fillId="37" borderId="1" xfId="125" applyFont="1" applyFill="1" applyBorder="1" applyAlignment="1">
      <alignment horizontal="center" vertical="center"/>
    </xf>
    <xf numFmtId="3" fontId="40" fillId="37" borderId="1" xfId="126" applyNumberFormat="1" applyFont="1" applyFill="1" applyBorder="1" applyAlignment="1">
      <alignment horizontal="center" vertical="center"/>
    </xf>
    <xf numFmtId="164" fontId="50" fillId="37" borderId="1" xfId="126" applyNumberFormat="1" applyFont="1" applyFill="1" applyBorder="1" applyAlignment="1">
      <alignment horizontal="center" vertical="center"/>
    </xf>
    <xf numFmtId="0" fontId="40" fillId="37" borderId="1" xfId="0" applyFont="1" applyFill="1" applyBorder="1" applyAlignment="1">
      <alignment horizontal="center" vertical="center"/>
    </xf>
    <xf numFmtId="0" fontId="17" fillId="34" borderId="1" xfId="126" applyFont="1" applyFill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/>
    </xf>
    <xf numFmtId="164" fontId="43" fillId="0" borderId="1" xfId="0" applyNumberFormat="1" applyFont="1" applyBorder="1" applyAlignment="1">
      <alignment horizontal="center" vertical="center"/>
    </xf>
    <xf numFmtId="0" fontId="9" fillId="36" borderId="0" xfId="0" applyFont="1" applyFill="1"/>
    <xf numFmtId="164" fontId="43" fillId="0" borderId="1" xfId="0" applyNumberFormat="1" applyFont="1" applyFill="1" applyBorder="1" applyAlignment="1">
      <alignment horizontal="center" vertical="center"/>
    </xf>
    <xf numFmtId="3" fontId="43" fillId="0" borderId="1" xfId="0" applyNumberFormat="1" applyFont="1" applyFill="1" applyBorder="1" applyAlignment="1">
      <alignment horizontal="center" vertical="center"/>
    </xf>
    <xf numFmtId="3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164" fontId="44" fillId="0" borderId="1" xfId="0" applyNumberFormat="1" applyFont="1" applyBorder="1" applyAlignment="1">
      <alignment horizontal="center" vertical="center"/>
    </xf>
    <xf numFmtId="0" fontId="45" fillId="34" borderId="0" xfId="126" applyFont="1" applyFill="1" applyBorder="1" applyAlignment="1">
      <alignment horizontal="center" vertical="center" wrapText="1"/>
    </xf>
    <xf numFmtId="0" fontId="9" fillId="0" borderId="0" xfId="0" applyFont="1"/>
    <xf numFmtId="0" fontId="40" fillId="37" borderId="2" xfId="125" applyFont="1" applyFill="1" applyBorder="1" applyAlignment="1">
      <alignment horizontal="center" vertical="center"/>
    </xf>
    <xf numFmtId="0" fontId="40" fillId="37" borderId="3" xfId="125" applyFont="1" applyFill="1" applyBorder="1" applyAlignment="1">
      <alignment horizontal="center" vertical="center"/>
    </xf>
    <xf numFmtId="0" fontId="52" fillId="0" borderId="0" xfId="104" applyFont="1" applyFill="1" applyAlignment="1" applyProtection="1">
      <alignment horizontal="left"/>
    </xf>
    <xf numFmtId="0" fontId="51" fillId="34" borderId="0" xfId="126" applyFont="1" applyFill="1" applyBorder="1" applyAlignment="1">
      <alignment horizontal="center" vertical="center" wrapText="1"/>
    </xf>
    <xf numFmtId="0" fontId="17" fillId="34" borderId="4" xfId="126" applyFont="1" applyFill="1" applyBorder="1" applyAlignment="1">
      <alignment horizontal="center" vertical="center" wrapText="1"/>
    </xf>
    <xf numFmtId="0" fontId="17" fillId="34" borderId="5" xfId="126" applyFont="1" applyFill="1" applyBorder="1" applyAlignment="1">
      <alignment horizontal="center" vertical="center" wrapText="1"/>
    </xf>
    <xf numFmtId="0" fontId="17" fillId="34" borderId="2" xfId="126" applyFont="1" applyFill="1" applyBorder="1" applyAlignment="1">
      <alignment horizontal="center" vertical="center" wrapText="1"/>
    </xf>
    <xf numFmtId="0" fontId="17" fillId="34" borderId="3" xfId="126" applyFont="1" applyFill="1" applyBorder="1" applyAlignment="1">
      <alignment horizontal="center" vertical="center" wrapText="1"/>
    </xf>
    <xf numFmtId="0" fontId="17" fillId="34" borderId="4" xfId="0" applyFont="1" applyFill="1" applyBorder="1" applyAlignment="1">
      <alignment horizontal="center" vertical="center"/>
    </xf>
    <xf numFmtId="0" fontId="17" fillId="34" borderId="5" xfId="0" applyFont="1" applyFill="1" applyBorder="1" applyAlignment="1">
      <alignment horizontal="center" vertical="center"/>
    </xf>
  </cellXfs>
  <cellStyles count="155">
    <cellStyle name="20% - Accent1" xfId="1" builtinId="30" customBuiltin="1"/>
    <cellStyle name="20% - Accent1 2" xfId="2"/>
    <cellStyle name="20% - Accent1 3" xfId="3"/>
    <cellStyle name="20% - Accent1 3 2" xfId="141"/>
    <cellStyle name="20% - Accent2" xfId="4" builtinId="34" customBuiltin="1"/>
    <cellStyle name="20% - Accent2 2" xfId="5"/>
    <cellStyle name="20% - Accent2 3" xfId="6"/>
    <cellStyle name="20% - Accent2 3 2" xfId="142"/>
    <cellStyle name="20% - Accent3" xfId="7" builtinId="38" customBuiltin="1"/>
    <cellStyle name="20% - Accent3 2" xfId="8"/>
    <cellStyle name="20% - Accent3 3" xfId="9"/>
    <cellStyle name="20% - Accent3 3 2" xfId="143"/>
    <cellStyle name="20% - Accent4" xfId="10" builtinId="42" customBuiltin="1"/>
    <cellStyle name="20% - Accent4 2" xfId="11"/>
    <cellStyle name="20% - Accent4 3" xfId="12"/>
    <cellStyle name="20% - Accent4 3 2" xfId="144"/>
    <cellStyle name="20% - Accent5" xfId="13" builtinId="46" customBuiltin="1"/>
    <cellStyle name="20% - Accent5 2" xfId="14"/>
    <cellStyle name="20% - Accent5 3" xfId="15"/>
    <cellStyle name="20% - Accent5 3 2" xfId="145"/>
    <cellStyle name="20% - Accent6" xfId="16" builtinId="50" customBuiltin="1"/>
    <cellStyle name="20% - Accent6 2" xfId="17"/>
    <cellStyle name="20% - Accent6 3" xfId="18"/>
    <cellStyle name="20% - Accent6 3 2" xfId="146"/>
    <cellStyle name="40% - Accent1" xfId="19" builtinId="31" customBuiltin="1"/>
    <cellStyle name="40% - Accent1 2" xfId="20"/>
    <cellStyle name="40% - Accent1 3" xfId="21"/>
    <cellStyle name="40% - Accent1 3 2" xfId="147"/>
    <cellStyle name="40% - Accent2" xfId="22" builtinId="35" customBuiltin="1"/>
    <cellStyle name="40% - Accent2 2" xfId="23"/>
    <cellStyle name="40% - Accent2 3" xfId="24"/>
    <cellStyle name="40% - Accent2 3 2" xfId="148"/>
    <cellStyle name="40% - Accent3" xfId="25" builtinId="39" customBuiltin="1"/>
    <cellStyle name="40% - Accent3 2" xfId="26"/>
    <cellStyle name="40% - Accent3 3" xfId="27"/>
    <cellStyle name="40% - Accent3 3 2" xfId="149"/>
    <cellStyle name="40% - Accent4" xfId="28" builtinId="43" customBuiltin="1"/>
    <cellStyle name="40% - Accent4 2" xfId="29"/>
    <cellStyle name="40% - Accent4 3" xfId="30"/>
    <cellStyle name="40% - Accent4 3 2" xfId="150"/>
    <cellStyle name="40% - Accent5" xfId="31" builtinId="47" customBuiltin="1"/>
    <cellStyle name="40% - Accent5 2" xfId="32"/>
    <cellStyle name="40% - Accent5 3" xfId="33"/>
    <cellStyle name="40% - Accent5 3 2" xfId="151"/>
    <cellStyle name="40% - Accent6" xfId="34" builtinId="51" customBuiltin="1"/>
    <cellStyle name="40% - Accent6 2" xfId="35"/>
    <cellStyle name="40% - Accent6 3" xfId="36"/>
    <cellStyle name="40% - Accent6 3 2" xfId="152"/>
    <cellStyle name="60% - Accent1" xfId="37" builtinId="32" customBuiltin="1"/>
    <cellStyle name="60% - Accent1 2" xfId="38"/>
    <cellStyle name="60% - Accent1 3" xfId="39"/>
    <cellStyle name="60% - Accent2" xfId="40" builtinId="36" customBuiltin="1"/>
    <cellStyle name="60% - Accent2 2" xfId="41"/>
    <cellStyle name="60% - Accent2 3" xfId="42"/>
    <cellStyle name="60% - Accent3" xfId="43" builtinId="40" customBuiltin="1"/>
    <cellStyle name="60% - Accent3 2" xfId="44"/>
    <cellStyle name="60% - Accent3 3" xfId="45"/>
    <cellStyle name="60% - Accent4" xfId="46" builtinId="44" customBuiltin="1"/>
    <cellStyle name="60% - Accent4 2" xfId="47"/>
    <cellStyle name="60% - Accent4 3" xfId="48"/>
    <cellStyle name="60% - Accent5" xfId="49" builtinId="48" customBuiltin="1"/>
    <cellStyle name="60% - Accent5 2" xfId="50"/>
    <cellStyle name="60% - Accent5 3" xfId="51"/>
    <cellStyle name="60% - Accent6" xfId="52" builtinId="52" customBuiltin="1"/>
    <cellStyle name="60% - Accent6 2" xfId="53"/>
    <cellStyle name="60% - Accent6 3" xfId="54"/>
    <cellStyle name="Accent1" xfId="55" builtinId="29" customBuiltin="1"/>
    <cellStyle name="Accent1 2" xfId="56"/>
    <cellStyle name="Accent1 3" xfId="57"/>
    <cellStyle name="Accent2" xfId="58" builtinId="33" customBuiltin="1"/>
    <cellStyle name="Accent2 2" xfId="59"/>
    <cellStyle name="Accent2 3" xfId="60"/>
    <cellStyle name="Accent3" xfId="61" builtinId="37" customBuiltin="1"/>
    <cellStyle name="Accent3 2" xfId="62"/>
    <cellStyle name="Accent3 3" xfId="63"/>
    <cellStyle name="Accent4" xfId="64" builtinId="41" customBuiltin="1"/>
    <cellStyle name="Accent4 2" xfId="65"/>
    <cellStyle name="Accent4 3" xfId="66"/>
    <cellStyle name="Accent5" xfId="67" builtinId="45" customBuiltin="1"/>
    <cellStyle name="Accent5 2" xfId="68"/>
    <cellStyle name="Accent5 3" xfId="69"/>
    <cellStyle name="Accent6" xfId="70" builtinId="49" customBuiltin="1"/>
    <cellStyle name="Accent6 2" xfId="71"/>
    <cellStyle name="Accent6 3" xfId="72"/>
    <cellStyle name="Bad" xfId="73" builtinId="27" customBuiltin="1"/>
    <cellStyle name="Bad 2" xfId="74"/>
    <cellStyle name="Bad 3" xfId="75"/>
    <cellStyle name="Calculation" xfId="76" builtinId="22" customBuiltin="1"/>
    <cellStyle name="Calculation 2" xfId="77"/>
    <cellStyle name="Calculation 3" xfId="78"/>
    <cellStyle name="Check Cell" xfId="79" builtinId="23" customBuiltin="1"/>
    <cellStyle name="Check Cell 2" xfId="80"/>
    <cellStyle name="Check Cell 3" xfId="81"/>
    <cellStyle name="Comma 2" xfId="82"/>
    <cellStyle name="Comma 2 2" xfId="83"/>
    <cellStyle name="Comma 3" xfId="84"/>
    <cellStyle name="Comma 4" xfId="85"/>
    <cellStyle name="Explanatory Text" xfId="86" builtinId="53" customBuiltin="1"/>
    <cellStyle name="Explanatory Text 2" xfId="87"/>
    <cellStyle name="Explanatory Text 3" xfId="88"/>
    <cellStyle name="Good" xfId="89" builtinId="26" customBuiltin="1"/>
    <cellStyle name="Good 2" xfId="90"/>
    <cellStyle name="Good 3" xfId="91"/>
    <cellStyle name="Heading 1" xfId="92" builtinId="16" customBuiltin="1"/>
    <cellStyle name="Heading 1 2" xfId="93"/>
    <cellStyle name="Heading 1 3" xfId="94"/>
    <cellStyle name="Heading 2" xfId="95" builtinId="17" customBuiltin="1"/>
    <cellStyle name="Heading 2 2" xfId="96"/>
    <cellStyle name="Heading 2 3" xfId="97"/>
    <cellStyle name="Heading 3" xfId="98" builtinId="18" customBuiltin="1"/>
    <cellStyle name="Heading 3 2" xfId="99"/>
    <cellStyle name="Heading 3 3" xfId="100"/>
    <cellStyle name="Heading 4" xfId="101" builtinId="19" customBuiltin="1"/>
    <cellStyle name="Heading 4 2" xfId="102"/>
    <cellStyle name="Heading 4 3" xfId="103"/>
    <cellStyle name="Hyperlink" xfId="104" builtinId="8"/>
    <cellStyle name="Hyperlink 2" xfId="105"/>
    <cellStyle name="Hyperlink 3" xfId="106"/>
    <cellStyle name="Input" xfId="107" builtinId="20" customBuiltin="1"/>
    <cellStyle name="Input 2" xfId="108"/>
    <cellStyle name="Input 3" xfId="109"/>
    <cellStyle name="Linked Cell" xfId="110" builtinId="24" customBuiltin="1"/>
    <cellStyle name="Linked Cell 2" xfId="111"/>
    <cellStyle name="Linked Cell 3" xfId="112"/>
    <cellStyle name="Neutral" xfId="113" builtinId="28" customBuiltin="1"/>
    <cellStyle name="Neutral 2" xfId="114"/>
    <cellStyle name="Neutral 3" xfId="115"/>
    <cellStyle name="Normal" xfId="0" builtinId="0"/>
    <cellStyle name="Normal 2" xfId="116"/>
    <cellStyle name="Normal 2 2" xfId="117"/>
    <cellStyle name="Normal 2 2 2" xfId="118"/>
    <cellStyle name="Normal 2 3" xfId="119"/>
    <cellStyle name="Normal 2 3 2" xfId="120"/>
    <cellStyle name="Normal 3" xfId="121"/>
    <cellStyle name="Normal 3 2" xfId="122"/>
    <cellStyle name="Normal 4" xfId="123"/>
    <cellStyle name="Normal 4 2" xfId="124"/>
    <cellStyle name="Normal 5" xfId="125"/>
    <cellStyle name="Normal 6" xfId="126"/>
    <cellStyle name="Normal 6 2" xfId="153"/>
    <cellStyle name="Note 2" xfId="127"/>
    <cellStyle name="Note 3" xfId="128"/>
    <cellStyle name="Note 3 2" xfId="154"/>
    <cellStyle name="Output" xfId="129" builtinId="21" customBuiltin="1"/>
    <cellStyle name="Output 2" xfId="130"/>
    <cellStyle name="Output 3" xfId="131"/>
    <cellStyle name="Title" xfId="132" builtinId="15" customBuiltin="1"/>
    <cellStyle name="Title 2" xfId="133"/>
    <cellStyle name="Title 3" xfId="134"/>
    <cellStyle name="Total" xfId="135" builtinId="25" customBuiltin="1"/>
    <cellStyle name="Total 2" xfId="136"/>
    <cellStyle name="Total 3" xfId="137"/>
    <cellStyle name="Warning Text" xfId="138" builtinId="11" customBuiltin="1"/>
    <cellStyle name="Warning Text 2" xfId="139"/>
    <cellStyle name="Warning Text 3" xfId="140"/>
  </cellStyles>
  <dxfs count="69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 Light"/>
                <a:ea typeface="Calibri Light"/>
                <a:cs typeface="Calibri Light"/>
              </a:defRPr>
            </a:pPr>
            <a:r>
              <a:rPr lang="en-US"/>
              <a:t>Cumulative powered-two- and three-wheeler registrations in the EU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Charts!$B$28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Charts!$A$29:$A$39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Charts!$B$29:$B$39</c:f>
              <c:numCache>
                <c:formatCode>#,##0</c:formatCode>
                <c:ptCount val="11"/>
                <c:pt idx="0">
                  <c:v>49688</c:v>
                </c:pt>
                <c:pt idx="1">
                  <c:v>116088</c:v>
                </c:pt>
                <c:pt idx="2">
                  <c:v>251420</c:v>
                </c:pt>
                <c:pt idx="3">
                  <c:v>390179</c:v>
                </c:pt>
                <c:pt idx="4">
                  <c:v>507106</c:v>
                </c:pt>
                <c:pt idx="5">
                  <c:v>644474</c:v>
                </c:pt>
                <c:pt idx="6">
                  <c:v>813116</c:v>
                </c:pt>
                <c:pt idx="7">
                  <c:v>874075</c:v>
                </c:pt>
                <c:pt idx="8">
                  <c:v>1013341</c:v>
                </c:pt>
                <c:pt idx="9">
                  <c:v>1101860</c:v>
                </c:pt>
                <c:pt idx="10">
                  <c:v>1146948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4-4F5A-B9F0-3511ABD3C7D2}"/>
            </c:ext>
          </c:extLst>
        </c:ser>
        <c:ser>
          <c:idx val="1"/>
          <c:order val="1"/>
          <c:tx>
            <c:strRef>
              <c:f>Charts!$C$28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Charts!$A$29:$A$39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Charts!$C$29:$C$39</c:f>
              <c:numCache>
                <c:formatCode>#,##0</c:formatCode>
                <c:ptCount val="11"/>
                <c:pt idx="0">
                  <c:v>51888</c:v>
                </c:pt>
                <c:pt idx="1">
                  <c:v>131693</c:v>
                </c:pt>
                <c:pt idx="2">
                  <c:v>263181</c:v>
                </c:pt>
                <c:pt idx="3">
                  <c:v>408362</c:v>
                </c:pt>
                <c:pt idx="4">
                  <c:v>534744</c:v>
                </c:pt>
                <c:pt idx="5">
                  <c:v>679777</c:v>
                </c:pt>
                <c:pt idx="6">
                  <c:v>830468</c:v>
                </c:pt>
                <c:pt idx="7">
                  <c:v>902791</c:v>
                </c:pt>
                <c:pt idx="8">
                  <c:v>1055759</c:v>
                </c:pt>
                <c:pt idx="9">
                  <c:v>1151043</c:v>
                </c:pt>
                <c:pt idx="10">
                  <c:v>1209006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4-4F5A-B9F0-3511ABD3C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8263400"/>
        <c:axId val="1"/>
      </c:barChart>
      <c:lineChart>
        <c:grouping val="standard"/>
        <c:varyColors val="0"/>
        <c:ser>
          <c:idx val="2"/>
          <c:order val="2"/>
          <c:tx>
            <c:strRef>
              <c:f>Charts!$D$27</c:f>
              <c:strCache>
                <c:ptCount val="1"/>
                <c:pt idx="0">
                  <c:v>% 
change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25400">
                <a:solidFill>
                  <a:schemeClr val="bg1">
                    <a:lumMod val="50000"/>
                  </a:schemeClr>
                </a:solidFill>
                <a:miter lim="800000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9370A88A-7E1A-44FC-AC81-F7401D8EB18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92C-49EC-9E4F-A78F3EFFEA5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1D7357B7-89E9-48E3-88FC-3FDC1D796BFB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614-4F5A-B9F0-3511ABD3C7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CF501FC8-D5FE-4A71-8397-3872A52F367A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92C-49EC-9E4F-A78F3EFFEA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0915DEA0-BFAD-4E4C-8DEA-7F73334C4B4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92C-49EC-9E4F-A78F3EFFEA5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839039DE-652D-4574-9434-E3AAEA9879D5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614-4F5A-B9F0-3511ABD3C7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90190F7A-96A1-4CDE-BE53-FEFBB6FCEE5A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614-4F5A-B9F0-3511ABD3C7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64D27F46-2BD1-4F46-89FA-F1024A039B0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F40-4CEE-8FB6-8674C771BF4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767B60A0-0137-433C-90E9-AED3D762C33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EDF-4CA0-8F51-0719DAD5951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B95BC2FB-5F75-43D3-8D8E-35C8A180BAF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BA7-4DEF-BA32-56B3A41B6FC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939EE418-0AC2-4BD1-8AAC-6AF011532536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D3D-4860-9C80-F22B9A242E84}"/>
                </c:ext>
              </c:extLst>
            </c:dLbl>
            <c:spPr>
              <a:solidFill>
                <a:schemeClr val="bg1"/>
              </a:solidFill>
              <a:ln w="28575">
                <a:solidFill>
                  <a:srgbClr val="00B05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B05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Charts!$A$29:$A$39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Charts!$D$29:$D$39</c:f>
              <c:numCache>
                <c:formatCode>0.0</c:formatCode>
                <c:ptCount val="11"/>
                <c:pt idx="0">
                  <c:v>4.4000000000000004</c:v>
                </c:pt>
                <c:pt idx="1">
                  <c:v>13.4</c:v>
                </c:pt>
                <c:pt idx="2" formatCode="General">
                  <c:v>4.7</c:v>
                </c:pt>
                <c:pt idx="3">
                  <c:v>4.7</c:v>
                </c:pt>
                <c:pt idx="4">
                  <c:v>5.5</c:v>
                </c:pt>
                <c:pt idx="5">
                  <c:v>5.5</c:v>
                </c:pt>
                <c:pt idx="6">
                  <c:v>2.1</c:v>
                </c:pt>
                <c:pt idx="7">
                  <c:v>3.3</c:v>
                </c:pt>
                <c:pt idx="8">
                  <c:v>4.2</c:v>
                </c:pt>
                <c:pt idx="9">
                  <c:v>4.2</c:v>
                </c:pt>
                <c:pt idx="10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14-4F5A-B9F0-3511ABD3C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826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Vehicles registered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8263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% change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 Light"/>
                <a:ea typeface="Calibri Light"/>
                <a:cs typeface="Calibri Light"/>
              </a:defRPr>
            </a:pPr>
            <a:r>
              <a:rPr lang="en-US"/>
              <a:t>Cumulative motorcycle registrations in the EU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Charts!$B$28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Charts!$A$29:$A$39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Charts!$E$29:$E$39</c:f>
              <c:numCache>
                <c:formatCode>#,##0</c:formatCode>
                <c:ptCount val="11"/>
                <c:pt idx="0">
                  <c:v>34131</c:v>
                </c:pt>
                <c:pt idx="1">
                  <c:v>83573</c:v>
                </c:pt>
                <c:pt idx="2">
                  <c:v>190429</c:v>
                </c:pt>
                <c:pt idx="3">
                  <c:v>297577</c:v>
                </c:pt>
                <c:pt idx="4">
                  <c:v>384366</c:v>
                </c:pt>
                <c:pt idx="5">
                  <c:v>504162</c:v>
                </c:pt>
                <c:pt idx="6">
                  <c:v>617431</c:v>
                </c:pt>
                <c:pt idx="7">
                  <c:v>682252</c:v>
                </c:pt>
                <c:pt idx="8">
                  <c:v>749128</c:v>
                </c:pt>
                <c:pt idx="9">
                  <c:v>811013</c:v>
                </c:pt>
                <c:pt idx="10">
                  <c:v>848503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7-496C-A03F-C77C5C584110}"/>
            </c:ext>
          </c:extLst>
        </c:ser>
        <c:ser>
          <c:idx val="1"/>
          <c:order val="1"/>
          <c:tx>
            <c:strRef>
              <c:f>Charts!$C$28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Charts!$A$29:$A$39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Charts!$F$29:$F$39</c:f>
              <c:numCache>
                <c:formatCode>#,##0</c:formatCode>
                <c:ptCount val="11"/>
                <c:pt idx="0">
                  <c:v>37722</c:v>
                </c:pt>
                <c:pt idx="1">
                  <c:v>99363</c:v>
                </c:pt>
                <c:pt idx="2">
                  <c:v>205258</c:v>
                </c:pt>
                <c:pt idx="3">
                  <c:v>321085</c:v>
                </c:pt>
                <c:pt idx="4">
                  <c:v>416938</c:v>
                </c:pt>
                <c:pt idx="5">
                  <c:v>544870</c:v>
                </c:pt>
                <c:pt idx="6">
                  <c:v>651414</c:v>
                </c:pt>
                <c:pt idx="7">
                  <c:v>723701</c:v>
                </c:pt>
                <c:pt idx="8">
                  <c:v>802767</c:v>
                </c:pt>
                <c:pt idx="9">
                  <c:v>870741</c:v>
                </c:pt>
                <c:pt idx="10">
                  <c:v>918540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7-496C-A03F-C77C5C584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8662744"/>
        <c:axId val="1"/>
      </c:barChart>
      <c:lineChart>
        <c:grouping val="standard"/>
        <c:varyColors val="0"/>
        <c:ser>
          <c:idx val="2"/>
          <c:order val="2"/>
          <c:tx>
            <c:strRef>
              <c:f>Charts!$D$27</c:f>
              <c:strCache>
                <c:ptCount val="1"/>
                <c:pt idx="0">
                  <c:v>% 
change</c:v>
                </c:pt>
              </c:strCache>
            </c:strRef>
          </c:tx>
          <c:spPr>
            <a:ln w="12700" cap="rnd" cmpd="sng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34573091-1BD5-466E-BF5B-BB1951236A05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80A-4559-AF92-3D6ADA14A8E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0B1A2F81-2D79-4713-B0B7-CD9A2A0A037C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E77-496C-A03F-C77C5C58411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880728F3-82BB-4167-BD87-A52B1E0ADEE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80A-4559-AF92-3D6ADA14A8E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A904FB51-EEF0-4A7C-9A9E-738C0860190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80A-4559-AF92-3D6ADA14A8E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F8A785FB-2E5A-4362-81EE-FA5BF57689E9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80A-4559-AF92-3D6ADA14A8E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52AE219B-8AF5-428F-8E5D-2F925A3724B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80A-4559-AF92-3D6ADA14A8E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B8A61617-142E-47EB-9145-C5456BF7CA5C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ACC-49A3-AAA1-F47E90B464C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3E436480-57B1-49E5-AE72-578724773BA8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C79-4787-9BD8-B97C7F59435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F29EBC78-3678-4578-8CD6-82107E5F6E0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2FB-456C-8CCA-DCF92D208AB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2A2D7BDF-C972-4F69-B8BE-3B983955179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5B3-46E0-9E69-1636D7FC8AAD}"/>
                </c:ext>
              </c:extLst>
            </c:dLbl>
            <c:spPr>
              <a:solidFill>
                <a:schemeClr val="bg1"/>
              </a:solidFill>
              <a:ln w="28575">
                <a:solidFill>
                  <a:srgbClr val="00B05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B05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Charts!$G$29:$G$39</c:f>
              <c:numCache>
                <c:formatCode>0.0</c:formatCode>
                <c:ptCount val="11"/>
                <c:pt idx="0">
                  <c:v>10.5</c:v>
                </c:pt>
                <c:pt idx="1">
                  <c:v>18.899999999999999</c:v>
                </c:pt>
                <c:pt idx="2" formatCode="General">
                  <c:v>7.8</c:v>
                </c:pt>
                <c:pt idx="3">
                  <c:v>7.9</c:v>
                </c:pt>
                <c:pt idx="4">
                  <c:v>8.5</c:v>
                </c:pt>
                <c:pt idx="5">
                  <c:v>8.1</c:v>
                </c:pt>
                <c:pt idx="6">
                  <c:v>5.5039348526394027</c:v>
                </c:pt>
                <c:pt idx="7">
                  <c:v>6.075321142334511</c:v>
                </c:pt>
                <c:pt idx="8">
                  <c:v>7.1601915827468776</c:v>
                </c:pt>
                <c:pt idx="9">
                  <c:v>7.364616843379812</c:v>
                </c:pt>
                <c:pt idx="10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77-496C-A03F-C77C5C584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8662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Vehicles registered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86627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% change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 Light"/>
                <a:ea typeface="Calibri Light"/>
                <a:cs typeface="Calibri Light"/>
              </a:defRPr>
            </a:pPr>
            <a:r>
              <a:rPr lang="en-US"/>
              <a:t>Cumulative moped registrations in the EU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Charts!$B$28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Charts!$A$29:$A$39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Charts!$H$29:$H$39</c:f>
              <c:numCache>
                <c:formatCode>#,##0</c:formatCode>
                <c:ptCount val="11"/>
                <c:pt idx="0">
                  <c:v>15557</c:v>
                </c:pt>
                <c:pt idx="1">
                  <c:v>32514</c:v>
                </c:pt>
                <c:pt idx="2">
                  <c:v>60991</c:v>
                </c:pt>
                <c:pt idx="3">
                  <c:v>92602</c:v>
                </c:pt>
                <c:pt idx="4">
                  <c:v>122740</c:v>
                </c:pt>
                <c:pt idx="5">
                  <c:v>140312</c:v>
                </c:pt>
                <c:pt idx="6">
                  <c:v>205171</c:v>
                </c:pt>
                <c:pt idx="7">
                  <c:v>235565</c:v>
                </c:pt>
                <c:pt idx="8">
                  <c:v>264213</c:v>
                </c:pt>
                <c:pt idx="9">
                  <c:v>290847</c:v>
                </c:pt>
                <c:pt idx="10">
                  <c:v>298445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C-48EC-AAEA-9E4ECCF27E13}"/>
            </c:ext>
          </c:extLst>
        </c:ser>
        <c:ser>
          <c:idx val="1"/>
          <c:order val="1"/>
          <c:tx>
            <c:strRef>
              <c:f>Charts!$C$28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Charts!$A$29:$A$39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Charts!$I$29:$I$39</c:f>
              <c:numCache>
                <c:formatCode>#,##0</c:formatCode>
                <c:ptCount val="11"/>
                <c:pt idx="0">
                  <c:v>14166</c:v>
                </c:pt>
                <c:pt idx="1">
                  <c:v>32330</c:v>
                </c:pt>
                <c:pt idx="2">
                  <c:v>57923</c:v>
                </c:pt>
                <c:pt idx="3">
                  <c:v>87277</c:v>
                </c:pt>
                <c:pt idx="4">
                  <c:v>117806</c:v>
                </c:pt>
                <c:pt idx="5">
                  <c:v>134907</c:v>
                </c:pt>
                <c:pt idx="6">
                  <c:v>193495</c:v>
                </c:pt>
                <c:pt idx="7">
                  <c:v>223176</c:v>
                </c:pt>
                <c:pt idx="8">
                  <c:v>252992</c:v>
                </c:pt>
                <c:pt idx="9">
                  <c:v>280302</c:v>
                </c:pt>
                <c:pt idx="10">
                  <c:v>290466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C-48EC-AAEA-9E4ECCF27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8666024"/>
        <c:axId val="1"/>
      </c:barChart>
      <c:lineChart>
        <c:grouping val="standard"/>
        <c:varyColors val="0"/>
        <c:ser>
          <c:idx val="2"/>
          <c:order val="2"/>
          <c:tx>
            <c:strRef>
              <c:f>Charts!$D$27</c:f>
              <c:strCache>
                <c:ptCount val="1"/>
                <c:pt idx="0">
                  <c:v>% 
change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dLbls>
            <c:dLbl>
              <c:idx val="2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79C-48EC-AAEA-9E4ECCF27E13}"/>
                </c:ext>
              </c:extLst>
            </c:dLbl>
            <c:dLbl>
              <c:idx val="3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79C-48EC-AAEA-9E4ECCF27E13}"/>
                </c:ext>
              </c:extLst>
            </c:dLbl>
            <c:dLbl>
              <c:idx val="4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79C-48EC-AAEA-9E4ECCF27E13}"/>
                </c:ext>
              </c:extLst>
            </c:dLbl>
            <c:dLbl>
              <c:idx val="5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79C-48EC-AAEA-9E4ECCF27E13}"/>
                </c:ext>
              </c:extLst>
            </c:dLbl>
            <c:dLbl>
              <c:idx val="6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79C-48EC-AAEA-9E4ECCF27E13}"/>
                </c:ext>
              </c:extLst>
            </c:dLbl>
            <c:dLbl>
              <c:idx val="7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79C-48EC-AAEA-9E4ECCF27E13}"/>
                </c:ext>
              </c:extLst>
            </c:dLbl>
            <c:dLbl>
              <c:idx val="8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79C-48EC-AAEA-9E4ECCF27E13}"/>
                </c:ext>
              </c:extLst>
            </c:dLbl>
            <c:dLbl>
              <c:idx val="9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79C-48EC-AAEA-9E4ECCF27E13}"/>
                </c:ext>
              </c:extLst>
            </c:dLbl>
            <c:dLbl>
              <c:idx val="10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79C-48EC-AAEA-9E4ECCF27E13}"/>
                </c:ext>
              </c:extLst>
            </c:dLbl>
            <c:spPr>
              <a:solidFill>
                <a:schemeClr val="bg1"/>
              </a:solidFill>
              <a:ln w="28575"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Charts!$J$29:$J$39</c:f>
              <c:numCache>
                <c:formatCode>0.0</c:formatCode>
                <c:ptCount val="11"/>
                <c:pt idx="0">
                  <c:v>-8.9</c:v>
                </c:pt>
                <c:pt idx="1">
                  <c:v>-0.6</c:v>
                </c:pt>
                <c:pt idx="2">
                  <c:v>-5</c:v>
                </c:pt>
                <c:pt idx="3">
                  <c:v>-5.8</c:v>
                </c:pt>
                <c:pt idx="4">
                  <c:v>-4</c:v>
                </c:pt>
                <c:pt idx="5">
                  <c:v>-3.9</c:v>
                </c:pt>
                <c:pt idx="6">
                  <c:v>-5.6908627437600838</c:v>
                </c:pt>
                <c:pt idx="7">
                  <c:v>-5.2592702651072969</c:v>
                </c:pt>
                <c:pt idx="8">
                  <c:v>-4.2469522695703805</c:v>
                </c:pt>
                <c:pt idx="9">
                  <c:v>-3.6256175927549483</c:v>
                </c:pt>
                <c:pt idx="10">
                  <c:v>-2.7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9C-48EC-AAEA-9E4ECCF27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8666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Vehicles registered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86660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% change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137159</xdr:rowOff>
    </xdr:from>
    <xdr:to>
      <xdr:col>3</xdr:col>
      <xdr:colOff>368250</xdr:colOff>
      <xdr:row>3</xdr:row>
      <xdr:rowOff>9455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70E7B81-F2AF-44EA-95B8-36D66EB06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1028" y="137159"/>
          <a:ext cx="1525371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1508760</xdr:colOff>
      <xdr:row>0</xdr:row>
      <xdr:rowOff>213359</xdr:rowOff>
    </xdr:from>
    <xdr:to>
      <xdr:col>10</xdr:col>
      <xdr:colOff>1318260</xdr:colOff>
      <xdr:row>3</xdr:row>
      <xdr:rowOff>64566</xdr:rowOff>
    </xdr:to>
    <xdr:pic>
      <xdr:nvPicPr>
        <xdr:cNvPr id="1168409" name="Picture 1">
          <a:extLst>
            <a:ext uri="{FF2B5EF4-FFF2-40B4-BE49-F238E27FC236}">
              <a16:creationId xmlns:a16="http://schemas.microsoft.com/office/drawing/2014/main" id="{00000000-0008-0000-0100-000019D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3340" y="213359"/>
          <a:ext cx="1341120" cy="8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144780</xdr:rowOff>
    </xdr:from>
    <xdr:to>
      <xdr:col>11</xdr:col>
      <xdr:colOff>1287780</xdr:colOff>
      <xdr:row>2</xdr:row>
      <xdr:rowOff>205740</xdr:rowOff>
    </xdr:to>
    <xdr:pic>
      <xdr:nvPicPr>
        <xdr:cNvPr id="1169433" name="Picture 1">
          <a:extLst>
            <a:ext uri="{FF2B5EF4-FFF2-40B4-BE49-F238E27FC236}">
              <a16:creationId xmlns:a16="http://schemas.microsoft.com/office/drawing/2014/main" id="{00000000-0008-0000-0200-000019D8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0" y="144780"/>
          <a:ext cx="128778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30480</xdr:rowOff>
    </xdr:from>
    <xdr:to>
      <xdr:col>6</xdr:col>
      <xdr:colOff>541020</xdr:colOff>
      <xdr:row>24</xdr:row>
      <xdr:rowOff>121920</xdr:rowOff>
    </xdr:to>
    <xdr:graphicFrame macro="">
      <xdr:nvGraphicFramePr>
        <xdr:cNvPr id="1081552" name="Chart 1">
          <a:extLst>
            <a:ext uri="{FF2B5EF4-FFF2-40B4-BE49-F238E27FC236}">
              <a16:creationId xmlns:a16="http://schemas.microsoft.com/office/drawing/2014/main" id="{00000000-0008-0000-0300-0000D080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756622</xdr:colOff>
      <xdr:row>3</xdr:row>
      <xdr:rowOff>39445</xdr:rowOff>
    </xdr:from>
    <xdr:to>
      <xdr:col>16</xdr:col>
      <xdr:colOff>303007</xdr:colOff>
      <xdr:row>24</xdr:row>
      <xdr:rowOff>130885</xdr:rowOff>
    </xdr:to>
    <xdr:graphicFrame macro="">
      <xdr:nvGraphicFramePr>
        <xdr:cNvPr id="1081553" name="Chart 2">
          <a:extLst>
            <a:ext uri="{FF2B5EF4-FFF2-40B4-BE49-F238E27FC236}">
              <a16:creationId xmlns:a16="http://schemas.microsoft.com/office/drawing/2014/main" id="{00000000-0008-0000-0300-0000D180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560294</xdr:colOff>
      <xdr:row>3</xdr:row>
      <xdr:rowOff>48409</xdr:rowOff>
    </xdr:from>
    <xdr:to>
      <xdr:col>28</xdr:col>
      <xdr:colOff>501127</xdr:colOff>
      <xdr:row>24</xdr:row>
      <xdr:rowOff>139849</xdr:rowOff>
    </xdr:to>
    <xdr:graphicFrame macro="">
      <xdr:nvGraphicFramePr>
        <xdr:cNvPr id="1081554" name="Chart 3">
          <a:extLst>
            <a:ext uri="{FF2B5EF4-FFF2-40B4-BE49-F238E27FC236}">
              <a16:creationId xmlns:a16="http://schemas.microsoft.com/office/drawing/2014/main" id="{00000000-0008-0000-0300-0000D280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0</xdr:colOff>
      <xdr:row>0</xdr:row>
      <xdr:rowOff>175260</xdr:rowOff>
    </xdr:from>
    <xdr:to>
      <xdr:col>12</xdr:col>
      <xdr:colOff>228600</xdr:colOff>
      <xdr:row>3</xdr:row>
      <xdr:rowOff>14886</xdr:rowOff>
    </xdr:to>
    <xdr:pic>
      <xdr:nvPicPr>
        <xdr:cNvPr id="1081555" name="Picture 1">
          <a:extLst>
            <a:ext uri="{FF2B5EF4-FFF2-40B4-BE49-F238E27FC236}">
              <a16:creationId xmlns:a16="http://schemas.microsoft.com/office/drawing/2014/main" id="{00000000-0008-0000-0300-0000D380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175260"/>
          <a:ext cx="1417320" cy="906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showGridLines="0" tabSelected="1" zoomScale="160" zoomScaleNormal="160" workbookViewId="0"/>
  </sheetViews>
  <sheetFormatPr defaultColWidth="9.140625" defaultRowHeight="19.5" customHeight="1" x14ac:dyDescent="0.2"/>
  <cols>
    <col min="1" max="1" width="118.5703125" style="7" customWidth="1"/>
    <col min="2" max="16384" width="9.140625" style="7"/>
  </cols>
  <sheetData>
    <row r="1" spans="1:1" ht="17.25" customHeight="1" x14ac:dyDescent="0.2"/>
    <row r="2" spans="1:1" ht="51" customHeight="1" x14ac:dyDescent="0.2">
      <c r="A2" s="6" t="s">
        <v>59</v>
      </c>
    </row>
    <row r="3" spans="1:1" ht="19.5" customHeight="1" x14ac:dyDescent="0.2">
      <c r="A3" s="8"/>
    </row>
    <row r="4" spans="1:1" ht="19.5" customHeight="1" x14ac:dyDescent="0.2">
      <c r="A4" s="9" t="s">
        <v>22</v>
      </c>
    </row>
    <row r="5" spans="1:1" ht="19.5" customHeight="1" x14ac:dyDescent="0.2">
      <c r="A5" s="10" t="s">
        <v>64</v>
      </c>
    </row>
    <row r="6" spans="1:1" ht="19.5" customHeight="1" x14ac:dyDescent="0.2">
      <c r="A6" s="10" t="s">
        <v>65</v>
      </c>
    </row>
    <row r="7" spans="1:1" ht="19.5" customHeight="1" x14ac:dyDescent="0.2">
      <c r="A7" s="11" t="s">
        <v>23</v>
      </c>
    </row>
    <row r="8" spans="1:1" ht="19.5" customHeight="1" x14ac:dyDescent="0.2">
      <c r="A8" s="12"/>
    </row>
    <row r="9" spans="1:1" ht="19.5" customHeight="1" x14ac:dyDescent="0.2">
      <c r="A9" s="9" t="s">
        <v>20</v>
      </c>
    </row>
    <row r="10" spans="1:1" ht="19.5" customHeight="1" x14ac:dyDescent="0.2">
      <c r="A10" s="13" t="s">
        <v>35</v>
      </c>
    </row>
    <row r="11" spans="1:1" ht="19.5" customHeight="1" x14ac:dyDescent="0.2">
      <c r="A11" s="14"/>
    </row>
    <row r="12" spans="1:1" ht="19.5" customHeight="1" x14ac:dyDescent="0.2">
      <c r="A12" s="9" t="s">
        <v>21</v>
      </c>
    </row>
    <row r="13" spans="1:1" ht="19.5" customHeight="1" x14ac:dyDescent="0.2">
      <c r="A13" s="15" t="s">
        <v>48</v>
      </c>
    </row>
    <row r="14" spans="1:1" ht="19.5" customHeight="1" x14ac:dyDescent="0.2">
      <c r="A14" s="14"/>
    </row>
  </sheetData>
  <hyperlinks>
    <hyperlink ref="A6" location="Monthly!A1" display="- Monthly vehicle registrations in European largest markets - March 2016"/>
    <hyperlink ref="A5" location="Cummulative!A1" display="- Cummulative motorcycle registrations in European largest markets January - March 2016"/>
    <hyperlink ref="A7" location="Charts!A1" display="- Chart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5"/>
  <sheetViews>
    <sheetView showGridLines="0" zoomScaleNormal="100" workbookViewId="0"/>
  </sheetViews>
  <sheetFormatPr defaultColWidth="22.28515625" defaultRowHeight="17.25" customHeight="1" x14ac:dyDescent="0.25"/>
  <cols>
    <col min="1" max="1" width="22.28515625" style="16"/>
    <col min="2" max="7" width="22.28515625" style="16" customWidth="1"/>
    <col min="8" max="16384" width="22.28515625" style="16"/>
  </cols>
  <sheetData>
    <row r="2" spans="1:11" ht="43.15" customHeight="1" x14ac:dyDescent="0.25">
      <c r="A2" s="39" t="s">
        <v>60</v>
      </c>
      <c r="B2" s="39"/>
      <c r="C2" s="39"/>
      <c r="D2" s="39"/>
      <c r="E2" s="39"/>
      <c r="F2" s="39"/>
      <c r="G2" s="39"/>
      <c r="H2" s="39"/>
      <c r="I2" s="39"/>
      <c r="J2" s="39"/>
    </row>
    <row r="3" spans="1:11" ht="19.5" customHeight="1" x14ac:dyDescent="0.25">
      <c r="A3" s="17"/>
      <c r="B3" s="17"/>
      <c r="C3" s="17"/>
      <c r="D3" s="17"/>
    </row>
    <row r="4" spans="1:11" ht="66" customHeight="1" x14ac:dyDescent="0.25">
      <c r="A4" s="4" t="s">
        <v>24</v>
      </c>
      <c r="B4" s="5" t="s">
        <v>37</v>
      </c>
      <c r="C4" s="5" t="s">
        <v>41</v>
      </c>
      <c r="D4" s="5" t="s">
        <v>38</v>
      </c>
      <c r="E4" s="5" t="s">
        <v>39</v>
      </c>
      <c r="F4" s="5" t="s">
        <v>42</v>
      </c>
      <c r="G4" s="5" t="s">
        <v>38</v>
      </c>
      <c r="H4" s="5" t="s">
        <v>40</v>
      </c>
      <c r="I4" s="5" t="s">
        <v>43</v>
      </c>
      <c r="J4" s="5" t="s">
        <v>38</v>
      </c>
    </row>
    <row r="5" spans="1:11" ht="19.5" customHeight="1" x14ac:dyDescent="0.25">
      <c r="A5" s="18" t="s">
        <v>0</v>
      </c>
      <c r="B5" s="19">
        <f>E5+H5</f>
        <v>37685</v>
      </c>
      <c r="C5" s="19">
        <f>F5+I5</f>
        <v>40354</v>
      </c>
      <c r="D5" s="20">
        <f>((C5/B5)-1)*100</f>
        <v>7.0823935252753101</v>
      </c>
      <c r="E5" s="19">
        <v>24250</v>
      </c>
      <c r="F5" s="19">
        <v>26947</v>
      </c>
      <c r="G5" s="20">
        <f>((F5/E5)-1)*100</f>
        <v>11.121649484536089</v>
      </c>
      <c r="H5" s="19">
        <v>13435</v>
      </c>
      <c r="I5" s="19">
        <v>13407</v>
      </c>
      <c r="J5" s="20">
        <f>((I5/H5)-1)*100</f>
        <v>-0.20841086713807577</v>
      </c>
    </row>
    <row r="6" spans="1:11" ht="19.5" customHeight="1" x14ac:dyDescent="0.25">
      <c r="A6" s="21" t="s">
        <v>1</v>
      </c>
      <c r="B6" s="22">
        <f>E6+H6</f>
        <v>32731</v>
      </c>
      <c r="C6" s="22">
        <f>F6+I6</f>
        <v>32624</v>
      </c>
      <c r="D6" s="23">
        <f>((C6/B6)-1)*100</f>
        <v>-0.32690721334515116</v>
      </c>
      <c r="E6" s="24">
        <v>21016</v>
      </c>
      <c r="F6" s="24">
        <v>22603</v>
      </c>
      <c r="G6" s="23">
        <f>((F6/E6)-1)*100</f>
        <v>7.5513894175865959</v>
      </c>
      <c r="H6" s="24">
        <v>11715</v>
      </c>
      <c r="I6" s="24">
        <v>10021</v>
      </c>
      <c r="J6" s="23">
        <f>((I6/H6)-1)*100</f>
        <v>-14.460093896713611</v>
      </c>
    </row>
    <row r="7" spans="1:11" ht="19.5" customHeight="1" x14ac:dyDescent="0.25">
      <c r="A7" s="25" t="s">
        <v>25</v>
      </c>
      <c r="B7" s="19"/>
      <c r="C7" s="19"/>
      <c r="D7" s="20"/>
      <c r="E7" s="19"/>
      <c r="F7" s="19"/>
      <c r="G7" s="20"/>
      <c r="H7" s="19"/>
      <c r="I7" s="19"/>
      <c r="J7" s="20"/>
    </row>
    <row r="8" spans="1:11" ht="19.5" customHeight="1" x14ac:dyDescent="0.25">
      <c r="A8" s="21" t="s">
        <v>26</v>
      </c>
      <c r="B8" s="22"/>
      <c r="C8" s="22"/>
      <c r="D8" s="23"/>
      <c r="E8" s="24"/>
      <c r="F8" s="24"/>
      <c r="G8" s="23"/>
      <c r="H8" s="24"/>
      <c r="I8" s="24"/>
      <c r="J8" s="23"/>
    </row>
    <row r="9" spans="1:11" ht="19.5" customHeight="1" x14ac:dyDescent="0.25">
      <c r="A9" s="25" t="s">
        <v>27</v>
      </c>
      <c r="B9" s="19"/>
      <c r="C9" s="19"/>
      <c r="D9" s="20"/>
      <c r="E9" s="19"/>
      <c r="F9" s="19"/>
      <c r="G9" s="20"/>
      <c r="H9" s="19"/>
      <c r="I9" s="19"/>
      <c r="J9" s="20"/>
    </row>
    <row r="10" spans="1:11" ht="19.5" customHeight="1" x14ac:dyDescent="0.25">
      <c r="A10" s="21" t="s">
        <v>2</v>
      </c>
      <c r="B10" s="22">
        <f>E10+H10</f>
        <v>14596</v>
      </c>
      <c r="C10" s="22">
        <f>F10+I10</f>
        <v>14011</v>
      </c>
      <c r="D10" s="23">
        <f>((C10/B10)-1)*100</f>
        <v>-4.0079473828446126</v>
      </c>
      <c r="E10" s="24">
        <v>13129</v>
      </c>
      <c r="F10" s="24">
        <v>13004</v>
      </c>
      <c r="G10" s="23">
        <f>((F10/E10)-1)*100</f>
        <v>-0.95209079137786867</v>
      </c>
      <c r="H10" s="24">
        <v>1467</v>
      </c>
      <c r="I10" s="24">
        <v>1007</v>
      </c>
      <c r="J10" s="23">
        <f>((I10/H10)-1)*100</f>
        <v>-31.356509884117244</v>
      </c>
    </row>
    <row r="11" spans="1:11" ht="19.5" customHeight="1" x14ac:dyDescent="0.25">
      <c r="A11" s="25" t="s">
        <v>3</v>
      </c>
      <c r="B11" s="19">
        <f>E11+H11</f>
        <v>8998</v>
      </c>
      <c r="C11" s="19">
        <f>F11+I11</f>
        <v>8524</v>
      </c>
      <c r="D11" s="20">
        <f>((C11/B11)-1)*100</f>
        <v>-5.267837297177147</v>
      </c>
      <c r="E11" s="19">
        <v>2360</v>
      </c>
      <c r="F11" s="19">
        <v>2959</v>
      </c>
      <c r="G11" s="20">
        <f>((F11/E11)-1)*100</f>
        <v>25.381355932203387</v>
      </c>
      <c r="H11" s="19">
        <v>6638</v>
      </c>
      <c r="I11" s="19">
        <v>5565</v>
      </c>
      <c r="J11" s="20">
        <f>((I11/H11)-1)*100</f>
        <v>-16.164507381741487</v>
      </c>
    </row>
    <row r="12" spans="1:11" ht="19.5" customHeight="1" x14ac:dyDescent="0.25">
      <c r="A12" s="21" t="s">
        <v>17</v>
      </c>
      <c r="B12" s="22">
        <f>E12+H12</f>
        <v>1143</v>
      </c>
      <c r="C12" s="22">
        <f>F12+I12</f>
        <v>1146</v>
      </c>
      <c r="D12" s="23">
        <f>((C12/B12)-1)*100</f>
        <v>0.2624671916010568</v>
      </c>
      <c r="E12" s="24">
        <v>484</v>
      </c>
      <c r="F12" s="24">
        <v>557</v>
      </c>
      <c r="G12" s="23">
        <f>((F12/E12)-1)*100</f>
        <v>15.082644628099185</v>
      </c>
      <c r="H12" s="24">
        <v>659</v>
      </c>
      <c r="I12" s="24">
        <v>589</v>
      </c>
      <c r="J12" s="23">
        <f>((I12/H12)-1)*100</f>
        <v>-10.62215477996965</v>
      </c>
    </row>
    <row r="13" spans="1:11" ht="19.5" customHeight="1" x14ac:dyDescent="0.25">
      <c r="A13" s="25" t="s">
        <v>4</v>
      </c>
      <c r="B13" s="19">
        <f>E13+H13</f>
        <v>8930</v>
      </c>
      <c r="C13" s="19">
        <f>F13+I13</f>
        <v>7908</v>
      </c>
      <c r="D13" s="20">
        <f>((C13/B13)-1)*100</f>
        <v>-11.444568868980964</v>
      </c>
      <c r="E13" s="19">
        <v>3069</v>
      </c>
      <c r="F13" s="19">
        <v>2931</v>
      </c>
      <c r="G13" s="20">
        <f>((F13/E13)-1)*100</f>
        <v>-4.4965786901270732</v>
      </c>
      <c r="H13" s="19">
        <v>5861</v>
      </c>
      <c r="I13" s="19">
        <v>4977</v>
      </c>
      <c r="J13" s="20">
        <f>((I13/H13)-1)*100</f>
        <v>-15.082750383893529</v>
      </c>
    </row>
    <row r="14" spans="1:11" s="33" customFormat="1" ht="19.5" customHeight="1" x14ac:dyDescent="0.25">
      <c r="A14" s="21" t="s">
        <v>5</v>
      </c>
      <c r="B14" s="22">
        <f>E14+H14</f>
        <v>227820</v>
      </c>
      <c r="C14" s="22">
        <f>F14+I14</f>
        <v>232715</v>
      </c>
      <c r="D14" s="23">
        <f>((C14/B14)-1)*100</f>
        <v>2.1486261083311309</v>
      </c>
      <c r="E14" s="22">
        <v>145306</v>
      </c>
      <c r="F14" s="22">
        <v>150323</v>
      </c>
      <c r="G14" s="23">
        <f>((F14/E14)-1)*100</f>
        <v>3.452713583747391</v>
      </c>
      <c r="H14" s="22">
        <v>82514</v>
      </c>
      <c r="I14" s="22">
        <v>82392</v>
      </c>
      <c r="J14" s="23">
        <f>((I14/H14)-1)*100</f>
        <v>-0.14785369755435651</v>
      </c>
    </row>
    <row r="15" spans="1:11" s="33" customFormat="1" ht="19.5" customHeight="1" x14ac:dyDescent="0.25">
      <c r="A15" s="25" t="s">
        <v>6</v>
      </c>
      <c r="B15" s="19">
        <f>E15+H15</f>
        <v>178139</v>
      </c>
      <c r="C15" s="19">
        <f>F15+I15</f>
        <v>186519</v>
      </c>
      <c r="D15" s="20">
        <f>((C15/B15)-1)*100</f>
        <v>4.7041916705494069</v>
      </c>
      <c r="E15" s="19">
        <v>146862</v>
      </c>
      <c r="F15" s="19">
        <v>157156</v>
      </c>
      <c r="G15" s="20">
        <f>((F15/E15)-1)*100</f>
        <v>7.0093012487913775</v>
      </c>
      <c r="H15" s="19">
        <v>31277</v>
      </c>
      <c r="I15" s="19">
        <v>29363</v>
      </c>
      <c r="J15" s="20">
        <f>((I15/H15)-1)*100</f>
        <v>-6.1195127409917838</v>
      </c>
    </row>
    <row r="16" spans="1:11" s="33" customFormat="1" ht="19.5" customHeight="1" x14ac:dyDescent="0.25">
      <c r="A16" s="21" t="s">
        <v>7</v>
      </c>
      <c r="B16" s="22">
        <f>E16+H16</f>
        <v>29399</v>
      </c>
      <c r="C16" s="22">
        <f>F16+I16</f>
        <v>32596</v>
      </c>
      <c r="D16" s="23">
        <f>((C16/B16)-1)*100</f>
        <v>10.874519541480998</v>
      </c>
      <c r="E16" s="22">
        <v>29399</v>
      </c>
      <c r="F16" s="22">
        <v>32596</v>
      </c>
      <c r="G16" s="23">
        <f>((F16/E16)-1)*100</f>
        <v>10.874519541480998</v>
      </c>
      <c r="H16" s="22"/>
      <c r="I16" s="22"/>
      <c r="J16" s="23"/>
      <c r="K16" s="16"/>
    </row>
    <row r="17" spans="1:10" s="33" customFormat="1" ht="19.5" customHeight="1" x14ac:dyDescent="0.25">
      <c r="A17" s="25" t="s">
        <v>8</v>
      </c>
      <c r="B17" s="19"/>
      <c r="C17" s="19"/>
      <c r="D17" s="20"/>
      <c r="E17" s="19"/>
      <c r="F17" s="19"/>
      <c r="G17" s="20"/>
      <c r="H17" s="19"/>
      <c r="I17" s="19"/>
      <c r="J17" s="20"/>
    </row>
    <row r="18" spans="1:10" s="33" customFormat="1" ht="19.5" customHeight="1" x14ac:dyDescent="0.25">
      <c r="A18" s="21" t="s">
        <v>9</v>
      </c>
      <c r="B18" s="22">
        <f>E18+H18</f>
        <v>1234</v>
      </c>
      <c r="C18" s="22">
        <f>F18+I18</f>
        <v>1626</v>
      </c>
      <c r="D18" s="23">
        <f>((C18/B18)-1)*100</f>
        <v>31.766612641815239</v>
      </c>
      <c r="E18" s="22">
        <v>1012</v>
      </c>
      <c r="F18" s="22">
        <v>1420</v>
      </c>
      <c r="G18" s="23">
        <f>((F18/E18)-1)*100</f>
        <v>40.316205533596829</v>
      </c>
      <c r="H18" s="22">
        <v>222</v>
      </c>
      <c r="I18" s="22">
        <v>206</v>
      </c>
      <c r="J18" s="23">
        <f>((I18/H18)-1)*100</f>
        <v>-7.2072072072072118</v>
      </c>
    </row>
    <row r="19" spans="1:10" s="33" customFormat="1" ht="19.5" customHeight="1" x14ac:dyDescent="0.25">
      <c r="A19" s="25" t="s">
        <v>10</v>
      </c>
      <c r="B19" s="19">
        <f>E19+H19</f>
        <v>190476</v>
      </c>
      <c r="C19" s="19">
        <f>F19+I19</f>
        <v>209147</v>
      </c>
      <c r="D19" s="20">
        <f>((C19/B19)-1)*100</f>
        <v>9.8022848022847988</v>
      </c>
      <c r="E19" s="19">
        <v>167098</v>
      </c>
      <c r="F19" s="19">
        <v>186203</v>
      </c>
      <c r="G19" s="20">
        <f>((F19/E19)-1)*100</f>
        <v>11.433410334055472</v>
      </c>
      <c r="H19" s="19">
        <v>23378</v>
      </c>
      <c r="I19" s="19">
        <v>22944</v>
      </c>
      <c r="J19" s="20">
        <f>((I19/H19)-1)*100</f>
        <v>-1.8564462314996977</v>
      </c>
    </row>
    <row r="20" spans="1:10" s="33" customFormat="1" ht="17.25" customHeight="1" x14ac:dyDescent="0.25">
      <c r="A20" s="21" t="s">
        <v>28</v>
      </c>
      <c r="B20" s="22">
        <f>E20+H20</f>
        <v>1555</v>
      </c>
      <c r="C20" s="22">
        <f>F20+I20</f>
        <v>1540</v>
      </c>
      <c r="D20" s="23">
        <f>((C20/B20)-1)*100</f>
        <v>-0.96463022508038732</v>
      </c>
      <c r="E20" s="22">
        <v>588</v>
      </c>
      <c r="F20" s="22">
        <v>625</v>
      </c>
      <c r="G20" s="23">
        <f>((F20/E20)-1)*100</f>
        <v>6.2925170068027114</v>
      </c>
      <c r="H20" s="22">
        <v>967</v>
      </c>
      <c r="I20" s="22">
        <v>915</v>
      </c>
      <c r="J20" s="23">
        <f>((I20/H20)-1)*100</f>
        <v>-5.3774560496380523</v>
      </c>
    </row>
    <row r="21" spans="1:10" s="33" customFormat="1" ht="17.25" customHeight="1" x14ac:dyDescent="0.25">
      <c r="A21" s="25" t="s">
        <v>29</v>
      </c>
      <c r="B21" s="19">
        <f>E21+H21</f>
        <v>1015</v>
      </c>
      <c r="C21" s="19">
        <f>F21+I21</f>
        <v>1087</v>
      </c>
      <c r="D21" s="20">
        <f>((C21/B21)-1)*100</f>
        <v>7.0935960591133052</v>
      </c>
      <c r="E21" s="19">
        <v>291</v>
      </c>
      <c r="F21" s="19">
        <v>383</v>
      </c>
      <c r="G21" s="20">
        <f>((F21/E21)-1)*100</f>
        <v>31.615120274914087</v>
      </c>
      <c r="H21" s="19">
        <v>724</v>
      </c>
      <c r="I21" s="19">
        <v>704</v>
      </c>
      <c r="J21" s="20">
        <f>((I21/H21)-1)*100</f>
        <v>-2.7624309392265234</v>
      </c>
    </row>
    <row r="22" spans="1:10" s="33" customFormat="1" ht="17.25" customHeight="1" x14ac:dyDescent="0.25">
      <c r="A22" s="21" t="s">
        <v>11</v>
      </c>
      <c r="B22" s="22">
        <f>E22+H22</f>
        <v>2520</v>
      </c>
      <c r="C22" s="22">
        <f>F22+I22</f>
        <v>2654</v>
      </c>
      <c r="D22" s="23">
        <f>((C22/B22)-1)*100</f>
        <v>5.3174603174603208</v>
      </c>
      <c r="E22" s="22">
        <v>1632</v>
      </c>
      <c r="F22" s="22">
        <v>1748</v>
      </c>
      <c r="G22" s="23">
        <f>((F22/E22)-1)*100</f>
        <v>7.1078431372548989</v>
      </c>
      <c r="H22" s="22">
        <v>888</v>
      </c>
      <c r="I22" s="22">
        <v>906</v>
      </c>
      <c r="J22" s="23">
        <f>((I22/H22)-1)*100</f>
        <v>2.0270270270270174</v>
      </c>
    </row>
    <row r="23" spans="1:10" s="33" customFormat="1" ht="17.25" customHeight="1" x14ac:dyDescent="0.25">
      <c r="A23" s="25" t="s">
        <v>30</v>
      </c>
      <c r="B23" s="19"/>
      <c r="C23" s="19"/>
      <c r="D23" s="20"/>
      <c r="E23" s="19"/>
      <c r="F23" s="19"/>
      <c r="G23" s="20"/>
      <c r="H23" s="19"/>
      <c r="I23" s="19"/>
      <c r="J23" s="20"/>
    </row>
    <row r="24" spans="1:10" s="33" customFormat="1" ht="17.25" customHeight="1" x14ac:dyDescent="0.25">
      <c r="A24" s="21" t="s">
        <v>12</v>
      </c>
      <c r="B24" s="22">
        <f>E24+H24</f>
        <v>73988</v>
      </c>
      <c r="C24" s="22">
        <f>F24+I24</f>
        <v>77055</v>
      </c>
      <c r="D24" s="23">
        <f>((C24/B24)-1)*100</f>
        <v>4.1452668000216297</v>
      </c>
      <c r="E24" s="22">
        <v>11471</v>
      </c>
      <c r="F24" s="22">
        <v>12437</v>
      </c>
      <c r="G24" s="23">
        <f>((F24/E24)-1)*100</f>
        <v>8.4212361607532102</v>
      </c>
      <c r="H24" s="22">
        <v>62517</v>
      </c>
      <c r="I24" s="22">
        <v>64618</v>
      </c>
      <c r="J24" s="23">
        <f>((I24/H24)-1)*100</f>
        <v>3.3606858934369876</v>
      </c>
    </row>
    <row r="25" spans="1:10" s="33" customFormat="1" ht="17.25" customHeight="1" x14ac:dyDescent="0.25">
      <c r="A25" s="25" t="s">
        <v>13</v>
      </c>
      <c r="B25" s="19">
        <f>E25+H25</f>
        <v>48934</v>
      </c>
      <c r="C25" s="19">
        <f>F25+I25</f>
        <v>43950</v>
      </c>
      <c r="D25" s="20">
        <f>((C25/B25)-1)*100</f>
        <v>-10.185147341316881</v>
      </c>
      <c r="E25" s="19">
        <v>21877</v>
      </c>
      <c r="F25" s="19">
        <v>20695</v>
      </c>
      <c r="G25" s="20">
        <f>((F25/E25)-1)*100</f>
        <v>-5.4029345888375939</v>
      </c>
      <c r="H25" s="19">
        <v>27057</v>
      </c>
      <c r="I25" s="19">
        <v>23255</v>
      </c>
      <c r="J25" s="20">
        <f>((I25/H25)-1)*100</f>
        <v>-14.051816535462169</v>
      </c>
    </row>
    <row r="26" spans="1:10" s="33" customFormat="1" ht="17.25" customHeight="1" x14ac:dyDescent="0.25">
      <c r="A26" s="21" t="s">
        <v>14</v>
      </c>
      <c r="B26" s="22">
        <f>E26+H26</f>
        <v>19118</v>
      </c>
      <c r="C26" s="22">
        <f>F26+I26</f>
        <v>20901</v>
      </c>
      <c r="D26" s="23">
        <f>((C26/B26)-1)*100</f>
        <v>9.3262893608117903</v>
      </c>
      <c r="E26" s="22">
        <v>16666</v>
      </c>
      <c r="F26" s="22">
        <v>18489</v>
      </c>
      <c r="G26" s="23">
        <f>((F26/E26)-1)*100</f>
        <v>10.9384375375015</v>
      </c>
      <c r="H26" s="22">
        <v>2452</v>
      </c>
      <c r="I26" s="22">
        <v>2412</v>
      </c>
      <c r="J26" s="23">
        <f>((I26/H26)-1)*100</f>
        <v>-1.6313213703099461</v>
      </c>
    </row>
    <row r="27" spans="1:10" s="33" customFormat="1" ht="17.25" customHeight="1" x14ac:dyDescent="0.25">
      <c r="A27" s="25" t="s">
        <v>31</v>
      </c>
      <c r="B27" s="19">
        <f>E27+H27</f>
        <v>1285</v>
      </c>
      <c r="C27" s="19">
        <f>F27+I27</f>
        <v>1616</v>
      </c>
      <c r="D27" s="20">
        <f>((C27/B27)-1)*100</f>
        <v>25.758754863813227</v>
      </c>
      <c r="E27" s="19">
        <v>634</v>
      </c>
      <c r="F27" s="19">
        <v>899</v>
      </c>
      <c r="G27" s="20">
        <f>((F27/E27)-1)*100</f>
        <v>41.798107255520513</v>
      </c>
      <c r="H27" s="19">
        <v>651</v>
      </c>
      <c r="I27" s="19">
        <v>717</v>
      </c>
      <c r="J27" s="20">
        <f>((I27/H27)-1)*100</f>
        <v>10.138248847926267</v>
      </c>
    </row>
    <row r="28" spans="1:10" s="33" customFormat="1" ht="17.25" customHeight="1" x14ac:dyDescent="0.25">
      <c r="A28" s="21" t="s">
        <v>32</v>
      </c>
      <c r="B28" s="22">
        <f>E28+H28</f>
        <v>5616</v>
      </c>
      <c r="C28" s="22">
        <f>F28+I28</f>
        <v>5612</v>
      </c>
      <c r="D28" s="23">
        <f>((C28/B28)-1)*100</f>
        <v>-7.1225071225067271E-2</v>
      </c>
      <c r="E28" s="22">
        <v>5186</v>
      </c>
      <c r="F28" s="22">
        <v>5274</v>
      </c>
      <c r="G28" s="23">
        <f>((F28/E28)-1)*100</f>
        <v>1.6968762051677633</v>
      </c>
      <c r="H28" s="22">
        <v>430</v>
      </c>
      <c r="I28" s="22">
        <v>338</v>
      </c>
      <c r="J28" s="23">
        <f>((I28/H28)-1)*100</f>
        <v>-21.395348837209305</v>
      </c>
    </row>
    <row r="29" spans="1:10" s="33" customFormat="1" ht="17.25" customHeight="1" x14ac:dyDescent="0.25">
      <c r="A29" s="25" t="s">
        <v>18</v>
      </c>
      <c r="B29" s="19">
        <f>E29+H29</f>
        <v>4092</v>
      </c>
      <c r="C29" s="19">
        <f>F29+I29</f>
        <v>4478</v>
      </c>
      <c r="D29" s="20">
        <f>((C29/B29)-1)*100</f>
        <v>9.4330400782013601</v>
      </c>
      <c r="E29" s="19">
        <v>1844</v>
      </c>
      <c r="F29" s="19">
        <v>2031</v>
      </c>
      <c r="G29" s="20">
        <f>((F29/E29)-1)*100</f>
        <v>10.140997830802601</v>
      </c>
      <c r="H29" s="19">
        <v>2248</v>
      </c>
      <c r="I29" s="19">
        <v>2447</v>
      </c>
      <c r="J29" s="20">
        <f>((I29/H29)-1)*100</f>
        <v>8.8523131672597835</v>
      </c>
    </row>
    <row r="30" spans="1:10" s="33" customFormat="1" ht="17.25" customHeight="1" x14ac:dyDescent="0.25">
      <c r="A30" s="21" t="s">
        <v>15</v>
      </c>
      <c r="B30" s="22">
        <f>E30+H30</f>
        <v>138594</v>
      </c>
      <c r="C30" s="22">
        <f>F30+I30</f>
        <v>154869</v>
      </c>
      <c r="D30" s="23">
        <f>((C30/B30)-1)*100</f>
        <v>11.7429325944846</v>
      </c>
      <c r="E30" s="22">
        <v>124024</v>
      </c>
      <c r="F30" s="22">
        <v>139118</v>
      </c>
      <c r="G30" s="23">
        <f>((F30/E30)-1)*100</f>
        <v>12.170225117719147</v>
      </c>
      <c r="H30" s="22">
        <v>14570</v>
      </c>
      <c r="I30" s="22">
        <v>15751</v>
      </c>
      <c r="J30" s="23">
        <f>((I30/H30)-1)*100</f>
        <v>8.105696636925197</v>
      </c>
    </row>
    <row r="31" spans="1:10" s="33" customFormat="1" ht="17.25" customHeight="1" x14ac:dyDescent="0.25">
      <c r="A31" s="25" t="s">
        <v>16</v>
      </c>
      <c r="B31" s="19">
        <f>E31+H31</f>
        <v>9185</v>
      </c>
      <c r="C31" s="19">
        <f>F31+I31</f>
        <v>10427</v>
      </c>
      <c r="D31" s="20">
        <f>((C31/B31)-1)*100</f>
        <v>13.522046815459987</v>
      </c>
      <c r="E31" s="19">
        <v>9185</v>
      </c>
      <c r="F31" s="19">
        <v>10427</v>
      </c>
      <c r="G31" s="20">
        <f>((F31/E31)-1)*100</f>
        <v>13.522046815459987</v>
      </c>
      <c r="H31" s="19"/>
      <c r="I31" s="19"/>
      <c r="J31" s="20"/>
    </row>
    <row r="32" spans="1:10" s="33" customFormat="1" ht="17.25" customHeight="1" x14ac:dyDescent="0.25">
      <c r="A32" s="21" t="s">
        <v>33</v>
      </c>
      <c r="B32" s="22">
        <f>E32+H32</f>
        <v>109895</v>
      </c>
      <c r="C32" s="22">
        <f>F32+I32</f>
        <v>117647</v>
      </c>
      <c r="D32" s="23">
        <f>((C32/B32)-1)*100</f>
        <v>7.0540060967287044</v>
      </c>
      <c r="E32" s="22">
        <v>101120</v>
      </c>
      <c r="F32" s="22">
        <v>109715</v>
      </c>
      <c r="G32" s="23">
        <f>((F32/E32)-1)*100</f>
        <v>8.4998022151898667</v>
      </c>
      <c r="H32" s="22">
        <v>8775</v>
      </c>
      <c r="I32" s="22">
        <v>7932</v>
      </c>
      <c r="J32" s="23">
        <f>((I32/H32)-1)*100</f>
        <v>-9.6068376068376047</v>
      </c>
    </row>
    <row r="33" spans="1:10" ht="17.25" customHeight="1" x14ac:dyDescent="0.25">
      <c r="A33" s="26" t="s">
        <v>36</v>
      </c>
      <c r="B33" s="27">
        <f>SUM(B5:B32)</f>
        <v>1146948</v>
      </c>
      <c r="C33" s="27">
        <f>SUM(C5:C32)</f>
        <v>1209006</v>
      </c>
      <c r="D33" s="28">
        <f>((C33/B33)-1)*100</f>
        <v>5.4107073729585009</v>
      </c>
      <c r="E33" s="27">
        <f>SUM(E5:E32)</f>
        <v>848503</v>
      </c>
      <c r="F33" s="27">
        <f>SUM(F5:F32)</f>
        <v>918540</v>
      </c>
      <c r="G33" s="28">
        <f>((F33/E33)-1)*100</f>
        <v>8.2541841337037134</v>
      </c>
      <c r="H33" s="27">
        <f>SUM(H5:H32)</f>
        <v>298445</v>
      </c>
      <c r="I33" s="27">
        <f>SUM(I5:I32)</f>
        <v>290466</v>
      </c>
      <c r="J33" s="28">
        <f>((I33/H33)-1)*100</f>
        <v>-2.6735244349880172</v>
      </c>
    </row>
    <row r="35" spans="1:10" ht="17.25" customHeight="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</row>
  </sheetData>
  <autoFilter ref="A4:J4">
    <sortState ref="A5:J33">
      <sortCondition ref="A4"/>
    </sortState>
  </autoFilter>
  <mergeCells count="2">
    <mergeCell ref="A2:J2"/>
    <mergeCell ref="A35:J35"/>
  </mergeCells>
  <conditionalFormatting sqref="G31 J33 J19:J22 J30 J24:J26">
    <cfRule type="cellIs" dxfId="68" priority="43" stopIfTrue="1" operator="greaterThan">
      <formula>0</formula>
    </cfRule>
  </conditionalFormatting>
  <conditionalFormatting sqref="D5:D6 D19:D22 D33 D10:D15 D30 D24:D26">
    <cfRule type="cellIs" dxfId="67" priority="51" stopIfTrue="1" operator="greaterThan">
      <formula>0</formula>
    </cfRule>
  </conditionalFormatting>
  <conditionalFormatting sqref="J32">
    <cfRule type="cellIs" dxfId="66" priority="46" stopIfTrue="1" operator="greaterThan">
      <formula>0</formula>
    </cfRule>
  </conditionalFormatting>
  <conditionalFormatting sqref="G33 G5:G6 G30 G24:G26 G8 G10:G22 G28">
    <cfRule type="cellIs" dxfId="65" priority="50" stopIfTrue="1" operator="greaterThan">
      <formula>0</formula>
    </cfRule>
  </conditionalFormatting>
  <conditionalFormatting sqref="J5:J6 J10:J14">
    <cfRule type="cellIs" dxfId="64" priority="49" stopIfTrue="1" operator="greaterThan">
      <formula>0</formula>
    </cfRule>
  </conditionalFormatting>
  <conditionalFormatting sqref="D32">
    <cfRule type="cellIs" dxfId="63" priority="48" stopIfTrue="1" operator="greaterThan">
      <formula>0</formula>
    </cfRule>
  </conditionalFormatting>
  <conditionalFormatting sqref="G32">
    <cfRule type="cellIs" dxfId="62" priority="47" stopIfTrue="1" operator="greaterThan">
      <formula>0</formula>
    </cfRule>
  </conditionalFormatting>
  <conditionalFormatting sqref="D31">
    <cfRule type="cellIs" dxfId="61" priority="42" stopIfTrue="1" operator="greaterThan">
      <formula>0</formula>
    </cfRule>
  </conditionalFormatting>
  <conditionalFormatting sqref="D17">
    <cfRule type="cellIs" dxfId="60" priority="35" stopIfTrue="1" operator="greaterThan">
      <formula>0</formula>
    </cfRule>
  </conditionalFormatting>
  <conditionalFormatting sqref="D7">
    <cfRule type="cellIs" dxfId="59" priority="31" stopIfTrue="1" operator="greaterThan">
      <formula>0</formula>
    </cfRule>
  </conditionalFormatting>
  <conditionalFormatting sqref="G7">
    <cfRule type="cellIs" dxfId="58" priority="30" stopIfTrue="1" operator="greaterThan">
      <formula>0</formula>
    </cfRule>
  </conditionalFormatting>
  <conditionalFormatting sqref="J7">
    <cfRule type="cellIs" dxfId="57" priority="29" stopIfTrue="1" operator="greaterThan">
      <formula>0</formula>
    </cfRule>
  </conditionalFormatting>
  <conditionalFormatting sqref="D9">
    <cfRule type="cellIs" dxfId="56" priority="28" stopIfTrue="1" operator="greaterThan">
      <formula>0</formula>
    </cfRule>
  </conditionalFormatting>
  <conditionalFormatting sqref="G9">
    <cfRule type="cellIs" dxfId="55" priority="27" stopIfTrue="1" operator="greaterThan">
      <formula>0</formula>
    </cfRule>
  </conditionalFormatting>
  <conditionalFormatting sqref="J9">
    <cfRule type="cellIs" dxfId="54" priority="26" stopIfTrue="1" operator="greaterThan">
      <formula>0</formula>
    </cfRule>
  </conditionalFormatting>
  <conditionalFormatting sqref="D29">
    <cfRule type="cellIs" dxfId="53" priority="25" stopIfTrue="1" operator="greaterThan">
      <formula>0</formula>
    </cfRule>
  </conditionalFormatting>
  <conditionalFormatting sqref="G29">
    <cfRule type="cellIs" dxfId="52" priority="24" stopIfTrue="1" operator="greaterThan">
      <formula>0</formula>
    </cfRule>
  </conditionalFormatting>
  <conditionalFormatting sqref="J29">
    <cfRule type="cellIs" dxfId="51" priority="23" stopIfTrue="1" operator="greaterThan">
      <formula>0</formula>
    </cfRule>
  </conditionalFormatting>
  <conditionalFormatting sqref="D27">
    <cfRule type="cellIs" dxfId="50" priority="22" stopIfTrue="1" operator="greaterThan">
      <formula>0</formula>
    </cfRule>
  </conditionalFormatting>
  <conditionalFormatting sqref="G27">
    <cfRule type="cellIs" dxfId="49" priority="21" stopIfTrue="1" operator="greaterThan">
      <formula>0</formula>
    </cfRule>
  </conditionalFormatting>
  <conditionalFormatting sqref="J27">
    <cfRule type="cellIs" dxfId="48" priority="20" stopIfTrue="1" operator="greaterThan">
      <formula>0</formula>
    </cfRule>
  </conditionalFormatting>
  <conditionalFormatting sqref="D23">
    <cfRule type="cellIs" dxfId="47" priority="19" stopIfTrue="1" operator="greaterThan">
      <formula>0</formula>
    </cfRule>
  </conditionalFormatting>
  <conditionalFormatting sqref="G23">
    <cfRule type="cellIs" dxfId="46" priority="18" stopIfTrue="1" operator="greaterThan">
      <formula>0</formula>
    </cfRule>
  </conditionalFormatting>
  <conditionalFormatting sqref="J23">
    <cfRule type="cellIs" dxfId="45" priority="17" stopIfTrue="1" operator="greaterThan">
      <formula>0</formula>
    </cfRule>
  </conditionalFormatting>
  <conditionalFormatting sqref="D16">
    <cfRule type="cellIs" dxfId="44" priority="15" stopIfTrue="1" operator="greaterThan">
      <formula>0</formula>
    </cfRule>
  </conditionalFormatting>
  <conditionalFormatting sqref="J15">
    <cfRule type="cellIs" dxfId="43" priority="10" stopIfTrue="1" operator="greaterThan">
      <formula>0</formula>
    </cfRule>
  </conditionalFormatting>
  <conditionalFormatting sqref="J17">
    <cfRule type="cellIs" dxfId="42" priority="9" stopIfTrue="1" operator="greaterThan">
      <formula>0</formula>
    </cfRule>
  </conditionalFormatting>
  <conditionalFormatting sqref="J31">
    <cfRule type="cellIs" dxfId="41" priority="8" stopIfTrue="1" operator="greaterThan">
      <formula>0</formula>
    </cfRule>
  </conditionalFormatting>
  <conditionalFormatting sqref="J8">
    <cfRule type="cellIs" dxfId="40" priority="7" stopIfTrue="1" operator="greaterThan">
      <formula>0</formula>
    </cfRule>
  </conditionalFormatting>
  <conditionalFormatting sqref="J18">
    <cfRule type="cellIs" dxfId="39" priority="6" stopIfTrue="1" operator="greaterThan">
      <formula>0</formula>
    </cfRule>
  </conditionalFormatting>
  <conditionalFormatting sqref="J28">
    <cfRule type="cellIs" dxfId="38" priority="5" stopIfTrue="1" operator="greaterThan">
      <formula>0</formula>
    </cfRule>
  </conditionalFormatting>
  <conditionalFormatting sqref="D8">
    <cfRule type="cellIs" dxfId="37" priority="4" stopIfTrue="1" operator="greaterThan">
      <formula>0</formula>
    </cfRule>
  </conditionalFormatting>
  <conditionalFormatting sqref="J16">
    <cfRule type="cellIs" dxfId="36" priority="3" stopIfTrue="1" operator="greaterThan">
      <formula>0</formula>
    </cfRule>
  </conditionalFormatting>
  <conditionalFormatting sqref="D18">
    <cfRule type="cellIs" dxfId="35" priority="2" stopIfTrue="1" operator="greaterThan">
      <formula>0</formula>
    </cfRule>
  </conditionalFormatting>
  <conditionalFormatting sqref="D28">
    <cfRule type="cellIs" dxfId="34" priority="1" stopIfTrue="1" operator="greaterThan">
      <formula>0</formula>
    </cfRule>
  </conditionalFormatting>
  <hyperlinks>
    <hyperlink ref="A35" location="Index!A1" display="Back to table of contents"/>
  </hyperlinks>
  <pageMargins left="0.7" right="0.7" top="0.75" bottom="0.75" header="0.3" footer="0.3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5"/>
  <sheetViews>
    <sheetView showGridLines="0" zoomScaleNormal="100" workbookViewId="0"/>
  </sheetViews>
  <sheetFormatPr defaultColWidth="22.28515625" defaultRowHeight="17.25" customHeight="1" x14ac:dyDescent="0.25"/>
  <cols>
    <col min="1" max="16384" width="22.28515625" style="16"/>
  </cols>
  <sheetData>
    <row r="2" spans="1:11" ht="43.15" customHeight="1" x14ac:dyDescent="0.25">
      <c r="A2" s="39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9.5" customHeight="1" x14ac:dyDescent="0.25">
      <c r="A3" s="17"/>
      <c r="B3" s="17"/>
      <c r="C3" s="17"/>
      <c r="D3" s="17"/>
      <c r="E3" s="17"/>
    </row>
    <row r="4" spans="1:11" ht="66" customHeight="1" x14ac:dyDescent="0.25">
      <c r="A4" s="4" t="s">
        <v>24</v>
      </c>
      <c r="B4" s="4" t="s">
        <v>34</v>
      </c>
      <c r="C4" s="5" t="s">
        <v>37</v>
      </c>
      <c r="D4" s="5" t="s">
        <v>41</v>
      </c>
      <c r="E4" s="5" t="s">
        <v>38</v>
      </c>
      <c r="F4" s="5" t="s">
        <v>39</v>
      </c>
      <c r="G4" s="5" t="s">
        <v>42</v>
      </c>
      <c r="H4" s="5" t="s">
        <v>38</v>
      </c>
      <c r="I4" s="5" t="s">
        <v>40</v>
      </c>
      <c r="J4" s="5" t="s">
        <v>43</v>
      </c>
      <c r="K4" s="5" t="s">
        <v>38</v>
      </c>
    </row>
    <row r="5" spans="1:11" ht="19.5" customHeight="1" x14ac:dyDescent="0.25">
      <c r="A5" s="18" t="s">
        <v>0</v>
      </c>
      <c r="B5" s="18">
        <v>10</v>
      </c>
      <c r="C5" s="19">
        <f>F5+I5</f>
        <v>746</v>
      </c>
      <c r="D5" s="19">
        <f>G5+J5</f>
        <v>1318</v>
      </c>
      <c r="E5" s="20">
        <f>((D5/C5)-1)*100</f>
        <v>76.675603217158184</v>
      </c>
      <c r="F5" s="19">
        <v>348</v>
      </c>
      <c r="G5" s="19">
        <v>938</v>
      </c>
      <c r="H5" s="20">
        <f>((G5/F5)-1)*100</f>
        <v>169.54022988505747</v>
      </c>
      <c r="I5" s="19">
        <v>398</v>
      </c>
      <c r="J5" s="19">
        <v>380</v>
      </c>
      <c r="K5" s="20">
        <f>((J5/I5)-1)*100</f>
        <v>-4.522613065326631</v>
      </c>
    </row>
    <row r="6" spans="1:11" ht="19.5" customHeight="1" x14ac:dyDescent="0.25">
      <c r="A6" s="21" t="s">
        <v>1</v>
      </c>
      <c r="B6" s="21">
        <v>10</v>
      </c>
      <c r="C6" s="22">
        <f>F6+I6</f>
        <v>1451</v>
      </c>
      <c r="D6" s="22">
        <f>G6+J6</f>
        <v>1645</v>
      </c>
      <c r="E6" s="23">
        <f t="shared" ref="E6:E33" si="0">((D6/C6)-1)*100</f>
        <v>13.370089593383883</v>
      </c>
      <c r="F6" s="24">
        <v>631</v>
      </c>
      <c r="G6" s="24">
        <v>895</v>
      </c>
      <c r="H6" s="23">
        <f>((G6/F6)-1)*100</f>
        <v>41.838351822503974</v>
      </c>
      <c r="I6" s="24">
        <v>820</v>
      </c>
      <c r="J6" s="24">
        <v>750</v>
      </c>
      <c r="K6" s="23">
        <f>((J6/I6)-1)*100</f>
        <v>-8.5365853658536555</v>
      </c>
    </row>
    <row r="7" spans="1:11" ht="19.5" customHeight="1" x14ac:dyDescent="0.25">
      <c r="A7" s="25" t="s">
        <v>25</v>
      </c>
      <c r="B7" s="25">
        <v>10</v>
      </c>
      <c r="C7" s="19"/>
      <c r="D7" s="19"/>
      <c r="E7" s="20"/>
      <c r="F7" s="19"/>
      <c r="G7" s="19"/>
      <c r="H7" s="20"/>
      <c r="I7" s="19"/>
      <c r="J7" s="19"/>
      <c r="K7" s="20"/>
    </row>
    <row r="8" spans="1:11" ht="19.5" customHeight="1" x14ac:dyDescent="0.25">
      <c r="A8" s="21" t="s">
        <v>26</v>
      </c>
      <c r="B8" s="21">
        <v>10</v>
      </c>
      <c r="C8" s="22"/>
      <c r="D8" s="22"/>
      <c r="E8" s="23"/>
      <c r="F8" s="24"/>
      <c r="G8" s="24"/>
      <c r="H8" s="23"/>
      <c r="I8" s="24"/>
      <c r="J8" s="24"/>
      <c r="K8" s="23"/>
    </row>
    <row r="9" spans="1:11" ht="19.5" customHeight="1" x14ac:dyDescent="0.25">
      <c r="A9" s="25" t="s">
        <v>27</v>
      </c>
      <c r="B9" s="25">
        <v>10</v>
      </c>
      <c r="C9" s="19"/>
      <c r="D9" s="19"/>
      <c r="E9" s="20"/>
      <c r="F9" s="19"/>
      <c r="G9" s="19"/>
      <c r="H9" s="20"/>
      <c r="I9" s="19"/>
      <c r="J9" s="19"/>
      <c r="K9" s="20"/>
    </row>
    <row r="10" spans="1:11" ht="19.5" customHeight="1" x14ac:dyDescent="0.25">
      <c r="A10" s="21" t="s">
        <v>2</v>
      </c>
      <c r="B10" s="21">
        <v>10</v>
      </c>
      <c r="C10" s="22">
        <f t="shared" ref="C10:D25" si="1">F10+I10</f>
        <v>416</v>
      </c>
      <c r="D10" s="22">
        <f t="shared" si="1"/>
        <v>463</v>
      </c>
      <c r="E10" s="23">
        <f t="shared" si="0"/>
        <v>11.298076923076916</v>
      </c>
      <c r="F10" s="24">
        <v>353</v>
      </c>
      <c r="G10" s="24">
        <v>425</v>
      </c>
      <c r="H10" s="23">
        <f t="shared" ref="H10:H16" si="2">((G10/F10)-1)*100</f>
        <v>20.396600566572243</v>
      </c>
      <c r="I10" s="24">
        <v>63</v>
      </c>
      <c r="J10" s="24">
        <v>38</v>
      </c>
      <c r="K10" s="23">
        <f t="shared" ref="K10:K15" si="3">((J10/I10)-1)*100</f>
        <v>-39.682539682539684</v>
      </c>
    </row>
    <row r="11" spans="1:11" ht="19.5" customHeight="1" x14ac:dyDescent="0.25">
      <c r="A11" s="25" t="s">
        <v>3</v>
      </c>
      <c r="B11" s="25">
        <v>10</v>
      </c>
      <c r="C11" s="19">
        <f t="shared" si="1"/>
        <v>371</v>
      </c>
      <c r="D11" s="19">
        <f t="shared" si="1"/>
        <v>565</v>
      </c>
      <c r="E11" s="20">
        <f t="shared" si="0"/>
        <v>52.291105121293803</v>
      </c>
      <c r="F11" s="19">
        <v>60</v>
      </c>
      <c r="G11" s="19">
        <v>78</v>
      </c>
      <c r="H11" s="20">
        <f t="shared" si="2"/>
        <v>30.000000000000004</v>
      </c>
      <c r="I11" s="19">
        <v>311</v>
      </c>
      <c r="J11" s="19">
        <v>487</v>
      </c>
      <c r="K11" s="20">
        <f t="shared" si="3"/>
        <v>56.591639871382625</v>
      </c>
    </row>
    <row r="12" spans="1:11" ht="19.5" customHeight="1" x14ac:dyDescent="0.25">
      <c r="A12" s="21" t="s">
        <v>17</v>
      </c>
      <c r="B12" s="21">
        <v>10</v>
      </c>
      <c r="C12" s="22">
        <f t="shared" si="1"/>
        <v>16</v>
      </c>
      <c r="D12" s="22">
        <f t="shared" si="1"/>
        <v>12</v>
      </c>
      <c r="E12" s="23">
        <f t="shared" si="0"/>
        <v>-25</v>
      </c>
      <c r="F12" s="24">
        <v>9</v>
      </c>
      <c r="G12" s="24">
        <v>5</v>
      </c>
      <c r="H12" s="23">
        <f t="shared" si="2"/>
        <v>-44.444444444444443</v>
      </c>
      <c r="I12" s="24">
        <v>7</v>
      </c>
      <c r="J12" s="24">
        <v>7</v>
      </c>
      <c r="K12" s="23">
        <f t="shared" si="3"/>
        <v>0</v>
      </c>
    </row>
    <row r="13" spans="1:11" ht="19.5" customHeight="1" x14ac:dyDescent="0.25">
      <c r="A13" s="25" t="s">
        <v>4</v>
      </c>
      <c r="B13" s="25">
        <v>10</v>
      </c>
      <c r="C13" s="19">
        <f t="shared" si="1"/>
        <v>189</v>
      </c>
      <c r="D13" s="19">
        <f t="shared" si="1"/>
        <v>138</v>
      </c>
      <c r="E13" s="20">
        <f t="shared" si="0"/>
        <v>-26.984126984126988</v>
      </c>
      <c r="F13" s="19">
        <v>44</v>
      </c>
      <c r="G13" s="19">
        <v>42</v>
      </c>
      <c r="H13" s="20">
        <f t="shared" si="2"/>
        <v>-4.5454545454545414</v>
      </c>
      <c r="I13" s="19">
        <v>145</v>
      </c>
      <c r="J13" s="19">
        <v>96</v>
      </c>
      <c r="K13" s="20">
        <f t="shared" si="3"/>
        <v>-33.793103448275865</v>
      </c>
    </row>
    <row r="14" spans="1:11" ht="19.5" customHeight="1" x14ac:dyDescent="0.25">
      <c r="A14" s="21" t="s">
        <v>5</v>
      </c>
      <c r="B14" s="21">
        <v>10</v>
      </c>
      <c r="C14" s="22">
        <f t="shared" si="1"/>
        <v>12976</v>
      </c>
      <c r="D14" s="22">
        <f t="shared" si="1"/>
        <v>15292</v>
      </c>
      <c r="E14" s="23">
        <f t="shared" si="0"/>
        <v>17.848335388409375</v>
      </c>
      <c r="F14" s="22">
        <v>7590</v>
      </c>
      <c r="G14" s="22">
        <v>9355</v>
      </c>
      <c r="H14" s="23">
        <f t="shared" si="2"/>
        <v>23.254281949934132</v>
      </c>
      <c r="I14" s="22">
        <v>5386</v>
      </c>
      <c r="J14" s="22">
        <v>5937</v>
      </c>
      <c r="K14" s="23">
        <f t="shared" si="3"/>
        <v>10.230226513182327</v>
      </c>
    </row>
    <row r="15" spans="1:11" ht="19.5" customHeight="1" x14ac:dyDescent="0.25">
      <c r="A15" s="25" t="s">
        <v>6</v>
      </c>
      <c r="B15" s="25">
        <v>10</v>
      </c>
      <c r="C15" s="19">
        <f t="shared" si="1"/>
        <v>5112</v>
      </c>
      <c r="D15" s="19">
        <f t="shared" si="1"/>
        <v>7674</v>
      </c>
      <c r="E15" s="20">
        <f t="shared" si="0"/>
        <v>50.117370892018776</v>
      </c>
      <c r="F15" s="19">
        <v>3684</v>
      </c>
      <c r="G15" s="19">
        <v>5967</v>
      </c>
      <c r="H15" s="20">
        <f t="shared" si="2"/>
        <v>61.970684039087942</v>
      </c>
      <c r="I15" s="19">
        <v>1428</v>
      </c>
      <c r="J15" s="19">
        <v>1707</v>
      </c>
      <c r="K15" s="20">
        <f t="shared" si="3"/>
        <v>19.537815126050418</v>
      </c>
    </row>
    <row r="16" spans="1:11" ht="19.5" customHeight="1" x14ac:dyDescent="0.25">
      <c r="A16" s="21" t="s">
        <v>7</v>
      </c>
      <c r="B16" s="21">
        <v>10</v>
      </c>
      <c r="C16" s="22">
        <f>F16+I16</f>
        <v>1721</v>
      </c>
      <c r="D16" s="22">
        <f t="shared" si="1"/>
        <v>1997</v>
      </c>
      <c r="E16" s="23">
        <f t="shared" ref="E16" si="4">((D16/C16)-1)*100</f>
        <v>16.037187681580466</v>
      </c>
      <c r="F16" s="22">
        <v>1721</v>
      </c>
      <c r="G16" s="22">
        <v>1997</v>
      </c>
      <c r="H16" s="23">
        <f t="shared" si="2"/>
        <v>16.037187681580466</v>
      </c>
      <c r="I16" s="22"/>
      <c r="J16" s="22"/>
      <c r="K16" s="23"/>
    </row>
    <row r="17" spans="1:11" ht="19.5" customHeight="1" x14ac:dyDescent="0.25">
      <c r="A17" s="25" t="s">
        <v>8</v>
      </c>
      <c r="B17" s="25">
        <v>10</v>
      </c>
      <c r="C17" s="19"/>
      <c r="D17" s="19"/>
      <c r="E17" s="20"/>
      <c r="F17" s="19"/>
      <c r="G17" s="19"/>
      <c r="H17" s="20"/>
      <c r="I17" s="19"/>
      <c r="J17" s="19"/>
      <c r="K17" s="20"/>
    </row>
    <row r="18" spans="1:11" ht="19.5" customHeight="1" x14ac:dyDescent="0.25">
      <c r="A18" s="21" t="s">
        <v>9</v>
      </c>
      <c r="B18" s="21">
        <v>10</v>
      </c>
      <c r="C18" s="22">
        <f>F18+I18</f>
        <v>33</v>
      </c>
      <c r="D18" s="22">
        <f>G18+J18</f>
        <v>42</v>
      </c>
      <c r="E18" s="23">
        <f t="shared" ref="E18" si="5">((D18/C18)-1)*100</f>
        <v>27.27272727272727</v>
      </c>
      <c r="F18" s="22">
        <v>21</v>
      </c>
      <c r="G18" s="22">
        <v>34</v>
      </c>
      <c r="H18" s="23">
        <f>((G18/F18)-1)*100</f>
        <v>61.904761904761905</v>
      </c>
      <c r="I18" s="22">
        <v>12</v>
      </c>
      <c r="J18" s="22">
        <v>8</v>
      </c>
      <c r="K18" s="23">
        <f>((J18/I18)-1)*100</f>
        <v>-33.333333333333336</v>
      </c>
    </row>
    <row r="19" spans="1:11" ht="19.5" customHeight="1" x14ac:dyDescent="0.25">
      <c r="A19" s="25" t="s">
        <v>10</v>
      </c>
      <c r="B19" s="25">
        <v>10</v>
      </c>
      <c r="C19" s="19">
        <f>F19+I19</f>
        <v>8721</v>
      </c>
      <c r="D19" s="19">
        <f t="shared" si="1"/>
        <v>9445</v>
      </c>
      <c r="E19" s="20">
        <f t="shared" si="0"/>
        <v>8.3018002522646572</v>
      </c>
      <c r="F19" s="19">
        <v>7433</v>
      </c>
      <c r="G19" s="19">
        <v>8094</v>
      </c>
      <c r="H19" s="20">
        <f>((G19/F19)-1)*100</f>
        <v>8.8927754607829979</v>
      </c>
      <c r="I19" s="19">
        <v>1288</v>
      </c>
      <c r="J19" s="19">
        <v>1351</v>
      </c>
      <c r="K19" s="20">
        <f>((J19/I19)-1)*100</f>
        <v>4.8913043478260976</v>
      </c>
    </row>
    <row r="20" spans="1:11" ht="17.25" customHeight="1" x14ac:dyDescent="0.25">
      <c r="A20" s="21" t="s">
        <v>28</v>
      </c>
      <c r="B20" s="21">
        <v>10</v>
      </c>
      <c r="C20" s="22">
        <f>F20+I20</f>
        <v>30</v>
      </c>
      <c r="D20" s="22">
        <f t="shared" si="1"/>
        <v>43</v>
      </c>
      <c r="E20" s="23">
        <f t="shared" si="0"/>
        <v>43.333333333333336</v>
      </c>
      <c r="F20" s="22">
        <v>10</v>
      </c>
      <c r="G20" s="22">
        <v>15</v>
      </c>
      <c r="H20" s="23">
        <f>((G20/F20)-1)*100</f>
        <v>50</v>
      </c>
      <c r="I20" s="22">
        <v>20</v>
      </c>
      <c r="J20" s="22">
        <v>28</v>
      </c>
      <c r="K20" s="23">
        <f>((J20/I20)-1)*100</f>
        <v>39.999999999999993</v>
      </c>
    </row>
    <row r="21" spans="1:11" ht="17.25" customHeight="1" x14ac:dyDescent="0.25">
      <c r="A21" s="25" t="s">
        <v>29</v>
      </c>
      <c r="B21" s="25">
        <v>10</v>
      </c>
      <c r="C21" s="19">
        <f>F21+I21</f>
        <v>15</v>
      </c>
      <c r="D21" s="19">
        <f t="shared" si="1"/>
        <v>14</v>
      </c>
      <c r="E21" s="20">
        <f t="shared" si="0"/>
        <v>-6.6666666666666652</v>
      </c>
      <c r="F21" s="19">
        <v>6</v>
      </c>
      <c r="G21" s="19">
        <v>5</v>
      </c>
      <c r="H21" s="20">
        <f>((G21/F21)-1)*100</f>
        <v>-16.666666666666664</v>
      </c>
      <c r="I21" s="19">
        <v>9</v>
      </c>
      <c r="J21" s="19">
        <v>9</v>
      </c>
      <c r="K21" s="20">
        <f>((J21/I21)-1)*100</f>
        <v>0</v>
      </c>
    </row>
    <row r="22" spans="1:11" ht="17.25" customHeight="1" x14ac:dyDescent="0.25">
      <c r="A22" s="21" t="s">
        <v>11</v>
      </c>
      <c r="B22" s="21">
        <v>10</v>
      </c>
      <c r="C22" s="22">
        <f>F22+I22</f>
        <v>125</v>
      </c>
      <c r="D22" s="22">
        <f t="shared" si="1"/>
        <v>108</v>
      </c>
      <c r="E22" s="23">
        <f t="shared" si="0"/>
        <v>-13.600000000000001</v>
      </c>
      <c r="F22" s="22">
        <v>34</v>
      </c>
      <c r="G22" s="22">
        <v>49</v>
      </c>
      <c r="H22" s="23">
        <f>((G22/F22)-1)*100</f>
        <v>44.117647058823529</v>
      </c>
      <c r="I22" s="22">
        <v>91</v>
      </c>
      <c r="J22" s="22">
        <v>59</v>
      </c>
      <c r="K22" s="23">
        <f>((J22/I22)-1)*100</f>
        <v>-35.164835164835161</v>
      </c>
    </row>
    <row r="23" spans="1:11" ht="17.25" customHeight="1" x14ac:dyDescent="0.25">
      <c r="A23" s="25" t="s">
        <v>30</v>
      </c>
      <c r="B23" s="25">
        <v>10</v>
      </c>
      <c r="C23" s="19"/>
      <c r="D23" s="19"/>
      <c r="E23" s="20"/>
      <c r="F23" s="19"/>
      <c r="G23" s="19"/>
      <c r="H23" s="20"/>
      <c r="I23" s="19"/>
      <c r="J23" s="19"/>
      <c r="K23" s="20"/>
    </row>
    <row r="24" spans="1:11" ht="17.25" customHeight="1" x14ac:dyDescent="0.25">
      <c r="A24" s="21" t="s">
        <v>12</v>
      </c>
      <c r="B24" s="21">
        <v>10</v>
      </c>
      <c r="C24" s="22">
        <f t="shared" ref="C24:C32" si="6">F24+I24</f>
        <v>3916</v>
      </c>
      <c r="D24" s="22">
        <f t="shared" si="1"/>
        <v>4371</v>
      </c>
      <c r="E24" s="23">
        <f t="shared" si="0"/>
        <v>11.618998978549545</v>
      </c>
      <c r="F24" s="22">
        <v>320</v>
      </c>
      <c r="G24" s="22">
        <v>371</v>
      </c>
      <c r="H24" s="23">
        <f t="shared" ref="H24:H32" si="7">((G24/F24)-1)*100</f>
        <v>15.937500000000004</v>
      </c>
      <c r="I24" s="22">
        <v>3596</v>
      </c>
      <c r="J24" s="22">
        <v>4000</v>
      </c>
      <c r="K24" s="23">
        <f t="shared" ref="K24:K30" si="8">((J24/I24)-1)*100</f>
        <v>11.234705228031139</v>
      </c>
    </row>
    <row r="25" spans="1:11" ht="17.25" customHeight="1" x14ac:dyDescent="0.25">
      <c r="A25" s="25" t="s">
        <v>13</v>
      </c>
      <c r="B25" s="25">
        <v>10</v>
      </c>
      <c r="C25" s="19">
        <f t="shared" si="6"/>
        <v>1417</v>
      </c>
      <c r="D25" s="19">
        <f t="shared" si="1"/>
        <v>1379</v>
      </c>
      <c r="E25" s="20">
        <f t="shared" si="0"/>
        <v>-2.6817219477769938</v>
      </c>
      <c r="F25" s="19">
        <v>578</v>
      </c>
      <c r="G25" s="19">
        <v>586</v>
      </c>
      <c r="H25" s="20">
        <f t="shared" si="7"/>
        <v>1.384083044982698</v>
      </c>
      <c r="I25" s="19">
        <v>839</v>
      </c>
      <c r="J25" s="19">
        <v>793</v>
      </c>
      <c r="K25" s="20">
        <f t="shared" si="8"/>
        <v>-5.4827175208581602</v>
      </c>
    </row>
    <row r="26" spans="1:11" ht="17.25" customHeight="1" x14ac:dyDescent="0.25">
      <c r="A26" s="21" t="s">
        <v>14</v>
      </c>
      <c r="B26" s="21">
        <v>10</v>
      </c>
      <c r="C26" s="22">
        <f t="shared" si="6"/>
        <v>1118</v>
      </c>
      <c r="D26" s="22">
        <f t="shared" ref="D26:D32" si="9">G26+J26</f>
        <v>1347</v>
      </c>
      <c r="E26" s="23">
        <f t="shared" si="0"/>
        <v>20.483005366726292</v>
      </c>
      <c r="F26" s="22">
        <v>948</v>
      </c>
      <c r="G26" s="22">
        <v>1174</v>
      </c>
      <c r="H26" s="23">
        <f t="shared" si="7"/>
        <v>23.839662447257393</v>
      </c>
      <c r="I26" s="22">
        <v>170</v>
      </c>
      <c r="J26" s="22">
        <v>173</v>
      </c>
      <c r="K26" s="23">
        <f t="shared" si="8"/>
        <v>1.7647058823529349</v>
      </c>
    </row>
    <row r="27" spans="1:11" ht="17.25" customHeight="1" x14ac:dyDescent="0.25">
      <c r="A27" s="25" t="s">
        <v>31</v>
      </c>
      <c r="B27" s="25">
        <v>10</v>
      </c>
      <c r="C27" s="19">
        <f t="shared" si="6"/>
        <v>47</v>
      </c>
      <c r="D27" s="19">
        <f>G27+J27</f>
        <v>110</v>
      </c>
      <c r="E27" s="20">
        <f>((D27/C27)-1)*100</f>
        <v>134.04255319148936</v>
      </c>
      <c r="F27" s="19">
        <v>29</v>
      </c>
      <c r="G27" s="19">
        <v>41</v>
      </c>
      <c r="H27" s="20">
        <f t="shared" si="7"/>
        <v>41.37931034482758</v>
      </c>
      <c r="I27" s="19">
        <v>18</v>
      </c>
      <c r="J27" s="19">
        <v>69</v>
      </c>
      <c r="K27" s="20">
        <f t="shared" si="8"/>
        <v>283.33333333333337</v>
      </c>
    </row>
    <row r="28" spans="1:11" ht="17.25" customHeight="1" x14ac:dyDescent="0.25">
      <c r="A28" s="21" t="s">
        <v>32</v>
      </c>
      <c r="B28" s="21">
        <v>10</v>
      </c>
      <c r="C28" s="22">
        <f t="shared" si="6"/>
        <v>125</v>
      </c>
      <c r="D28" s="22">
        <f>G28+J28</f>
        <v>126</v>
      </c>
      <c r="E28" s="23">
        <f t="shared" ref="E28" si="10">((D28/C28)-1)*100</f>
        <v>0.80000000000000071</v>
      </c>
      <c r="F28" s="22">
        <v>112</v>
      </c>
      <c r="G28" s="22">
        <v>113</v>
      </c>
      <c r="H28" s="23">
        <f t="shared" si="7"/>
        <v>0.89285714285713969</v>
      </c>
      <c r="I28" s="22">
        <v>13</v>
      </c>
      <c r="J28" s="22">
        <v>13</v>
      </c>
      <c r="K28" s="23">
        <f t="shared" si="8"/>
        <v>0</v>
      </c>
    </row>
    <row r="29" spans="1:11" ht="17.25" customHeight="1" x14ac:dyDescent="0.25">
      <c r="A29" s="25" t="s">
        <v>18</v>
      </c>
      <c r="B29" s="25">
        <v>10</v>
      </c>
      <c r="C29" s="19">
        <f t="shared" si="6"/>
        <v>91</v>
      </c>
      <c r="D29" s="19">
        <f>G29+J29</f>
        <v>139</v>
      </c>
      <c r="E29" s="20">
        <f>((D29/C29)-1)*100</f>
        <v>52.747252747252737</v>
      </c>
      <c r="F29" s="19">
        <v>23</v>
      </c>
      <c r="G29" s="19">
        <v>66</v>
      </c>
      <c r="H29" s="20">
        <f t="shared" si="7"/>
        <v>186.95652173913041</v>
      </c>
      <c r="I29" s="19">
        <v>68</v>
      </c>
      <c r="J29" s="19">
        <v>73</v>
      </c>
      <c r="K29" s="20">
        <f t="shared" si="8"/>
        <v>7.3529411764705843</v>
      </c>
    </row>
    <row r="30" spans="1:11" ht="17.25" customHeight="1" x14ac:dyDescent="0.25">
      <c r="A30" s="21" t="s">
        <v>15</v>
      </c>
      <c r="B30" s="21">
        <v>10</v>
      </c>
      <c r="C30" s="22">
        <f t="shared" si="6"/>
        <v>9761</v>
      </c>
      <c r="D30" s="22">
        <f t="shared" si="9"/>
        <v>13350</v>
      </c>
      <c r="E30" s="23">
        <f t="shared" si="0"/>
        <v>36.768773691220161</v>
      </c>
      <c r="F30" s="22">
        <v>8631</v>
      </c>
      <c r="G30" s="22">
        <v>11853</v>
      </c>
      <c r="H30" s="23">
        <f t="shared" si="7"/>
        <v>37.330552659019808</v>
      </c>
      <c r="I30" s="22">
        <v>1130</v>
      </c>
      <c r="J30" s="22">
        <v>1497</v>
      </c>
      <c r="K30" s="23">
        <f t="shared" si="8"/>
        <v>32.477876106194678</v>
      </c>
    </row>
    <row r="31" spans="1:11" ht="17.25" customHeight="1" x14ac:dyDescent="0.25">
      <c r="A31" s="25" t="s">
        <v>16</v>
      </c>
      <c r="B31" s="25">
        <v>10</v>
      </c>
      <c r="C31" s="19">
        <f t="shared" si="6"/>
        <v>235</v>
      </c>
      <c r="D31" s="19">
        <f>G31+J31</f>
        <v>315</v>
      </c>
      <c r="E31" s="20">
        <f>((D31/C31)-1)*100</f>
        <v>34.042553191489368</v>
      </c>
      <c r="F31" s="19">
        <v>235</v>
      </c>
      <c r="G31" s="19">
        <v>315</v>
      </c>
      <c r="H31" s="20">
        <f t="shared" si="7"/>
        <v>34.042553191489368</v>
      </c>
      <c r="I31" s="19"/>
      <c r="J31" s="19"/>
      <c r="K31" s="20"/>
    </row>
    <row r="32" spans="1:11" ht="17.25" customHeight="1" x14ac:dyDescent="0.25">
      <c r="A32" s="21" t="s">
        <v>33</v>
      </c>
      <c r="B32" s="21">
        <v>10</v>
      </c>
      <c r="C32" s="22">
        <f t="shared" si="6"/>
        <v>6821</v>
      </c>
      <c r="D32" s="22">
        <f t="shared" si="9"/>
        <v>7644</v>
      </c>
      <c r="E32" s="23">
        <f t="shared" si="0"/>
        <v>12.06567951913209</v>
      </c>
      <c r="F32" s="22">
        <v>6105</v>
      </c>
      <c r="G32" s="22">
        <v>7098</v>
      </c>
      <c r="H32" s="23">
        <f t="shared" si="7"/>
        <v>16.265356265356257</v>
      </c>
      <c r="I32" s="22">
        <v>716</v>
      </c>
      <c r="J32" s="22">
        <v>546</v>
      </c>
      <c r="K32" s="23">
        <f>((J32/I32)-1)*100</f>
        <v>-23.743016759776538</v>
      </c>
    </row>
    <row r="33" spans="1:11" ht="17.25" customHeight="1" x14ac:dyDescent="0.25">
      <c r="A33" s="41" t="s">
        <v>36</v>
      </c>
      <c r="B33" s="42"/>
      <c r="C33" s="27">
        <f>SUM(C5:C32)</f>
        <v>55453</v>
      </c>
      <c r="D33" s="27">
        <f>SUM(D5:D32)</f>
        <v>67537</v>
      </c>
      <c r="E33" s="28">
        <f t="shared" si="0"/>
        <v>21.791426974194362</v>
      </c>
      <c r="F33" s="27">
        <f>SUM(F5:F32)</f>
        <v>38925</v>
      </c>
      <c r="G33" s="27">
        <f>SUM(G5:G32)</f>
        <v>49516</v>
      </c>
      <c r="H33" s="28">
        <f t="shared" ref="H33" si="11">((G33/F33)-1)*100</f>
        <v>27.208734746307005</v>
      </c>
      <c r="I33" s="27">
        <f>SUM(I5:I32)</f>
        <v>16528</v>
      </c>
      <c r="J33" s="27">
        <f>SUM(J5:J32)</f>
        <v>18021</v>
      </c>
      <c r="K33" s="28">
        <f t="shared" ref="K33" si="12">((J33/I33)-1)*100</f>
        <v>9.0331558567279693</v>
      </c>
    </row>
    <row r="34" spans="1:11" ht="17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7.25" customHeight="1" x14ac:dyDescent="0.25">
      <c r="A35" s="43" t="s">
        <v>19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</row>
  </sheetData>
  <mergeCells count="3">
    <mergeCell ref="A2:K2"/>
    <mergeCell ref="A33:B33"/>
    <mergeCell ref="A35:K35"/>
  </mergeCells>
  <conditionalFormatting sqref="E5:E6 E19:E22 E32 E10:E15 E30 E24:E26">
    <cfRule type="cellIs" dxfId="33" priority="45" stopIfTrue="1" operator="greaterThan">
      <formula>0</formula>
    </cfRule>
  </conditionalFormatting>
  <conditionalFormatting sqref="E33">
    <cfRule type="cellIs" dxfId="32" priority="42" stopIfTrue="1" operator="greaterThan">
      <formula>0</formula>
    </cfRule>
  </conditionalFormatting>
  <conditionalFormatting sqref="H33">
    <cfRule type="cellIs" dxfId="31" priority="41" stopIfTrue="1" operator="greaterThan">
      <formula>0</formula>
    </cfRule>
  </conditionalFormatting>
  <conditionalFormatting sqref="H31">
    <cfRule type="cellIs" dxfId="30" priority="31" stopIfTrue="1" operator="greaterThan">
      <formula>0</formula>
    </cfRule>
  </conditionalFormatting>
  <conditionalFormatting sqref="H5:H6 H30 H24:H26 H10:H17 H19:H22">
    <cfRule type="cellIs" dxfId="29" priority="33" stopIfTrue="1" operator="greaterThan">
      <formula>0</formula>
    </cfRule>
  </conditionalFormatting>
  <conditionalFormatting sqref="H32">
    <cfRule type="cellIs" dxfId="28" priority="32" stopIfTrue="1" operator="greaterThan">
      <formula>0</formula>
    </cfRule>
  </conditionalFormatting>
  <conditionalFormatting sqref="H7">
    <cfRule type="cellIs" dxfId="27" priority="30" stopIfTrue="1" operator="greaterThan">
      <formula>0</formula>
    </cfRule>
  </conditionalFormatting>
  <conditionalFormatting sqref="H9">
    <cfRule type="cellIs" dxfId="26" priority="29" stopIfTrue="1" operator="greaterThan">
      <formula>0</formula>
    </cfRule>
  </conditionalFormatting>
  <conditionalFormatting sqref="H29">
    <cfRule type="cellIs" dxfId="25" priority="28" stopIfTrue="1" operator="greaterThan">
      <formula>0</formula>
    </cfRule>
  </conditionalFormatting>
  <conditionalFormatting sqref="H27">
    <cfRule type="cellIs" dxfId="24" priority="27" stopIfTrue="1" operator="greaterThan">
      <formula>0</formula>
    </cfRule>
  </conditionalFormatting>
  <conditionalFormatting sqref="H23">
    <cfRule type="cellIs" dxfId="23" priority="26" stopIfTrue="1" operator="greaterThan">
      <formula>0</formula>
    </cfRule>
  </conditionalFormatting>
  <conditionalFormatting sqref="K33">
    <cfRule type="cellIs" dxfId="22" priority="25" stopIfTrue="1" operator="greaterThan">
      <formula>0</formula>
    </cfRule>
  </conditionalFormatting>
  <conditionalFormatting sqref="K31">
    <cfRule type="cellIs" dxfId="21" priority="22" stopIfTrue="1" operator="greaterThan">
      <formula>0</formula>
    </cfRule>
  </conditionalFormatting>
  <conditionalFormatting sqref="K5:K6 K30 K24:K26 K8 K10:K22 K28">
    <cfRule type="cellIs" dxfId="20" priority="24" stopIfTrue="1" operator="greaterThan">
      <formula>0</formula>
    </cfRule>
  </conditionalFormatting>
  <conditionalFormatting sqref="K32">
    <cfRule type="cellIs" dxfId="19" priority="23" stopIfTrue="1" operator="greaterThan">
      <formula>0</formula>
    </cfRule>
  </conditionalFormatting>
  <conditionalFormatting sqref="K7">
    <cfRule type="cellIs" dxfId="18" priority="21" stopIfTrue="1" operator="greaterThan">
      <formula>0</formula>
    </cfRule>
  </conditionalFormatting>
  <conditionalFormatting sqref="K9">
    <cfRule type="cellIs" dxfId="17" priority="20" stopIfTrue="1" operator="greaterThan">
      <formula>0</formula>
    </cfRule>
  </conditionalFormatting>
  <conditionalFormatting sqref="K29">
    <cfRule type="cellIs" dxfId="16" priority="19" stopIfTrue="1" operator="greaterThan">
      <formula>0</formula>
    </cfRule>
  </conditionalFormatting>
  <conditionalFormatting sqref="K27">
    <cfRule type="cellIs" dxfId="15" priority="18" stopIfTrue="1" operator="greaterThan">
      <formula>0</formula>
    </cfRule>
  </conditionalFormatting>
  <conditionalFormatting sqref="K23">
    <cfRule type="cellIs" dxfId="14" priority="17" stopIfTrue="1" operator="greaterThan">
      <formula>0</formula>
    </cfRule>
  </conditionalFormatting>
  <conditionalFormatting sqref="E7">
    <cfRule type="cellIs" dxfId="13" priority="16" stopIfTrue="1" operator="greaterThan">
      <formula>0</formula>
    </cfRule>
  </conditionalFormatting>
  <conditionalFormatting sqref="E9">
    <cfRule type="cellIs" dxfId="12" priority="15" stopIfTrue="1" operator="greaterThan">
      <formula>0</formula>
    </cfRule>
  </conditionalFormatting>
  <conditionalFormatting sqref="E17">
    <cfRule type="cellIs" dxfId="11" priority="14" stopIfTrue="1" operator="greaterThan">
      <formula>0</formula>
    </cfRule>
  </conditionalFormatting>
  <conditionalFormatting sqref="E23">
    <cfRule type="cellIs" dxfId="10" priority="13" stopIfTrue="1" operator="greaterThan">
      <formula>0</formula>
    </cfRule>
  </conditionalFormatting>
  <conditionalFormatting sqref="E27">
    <cfRule type="cellIs" dxfId="9" priority="12" stopIfTrue="1" operator="greaterThan">
      <formula>0</formula>
    </cfRule>
  </conditionalFormatting>
  <conditionalFormatting sqref="E29">
    <cfRule type="cellIs" dxfId="8" priority="11" stopIfTrue="1" operator="greaterThan">
      <formula>0</formula>
    </cfRule>
  </conditionalFormatting>
  <conditionalFormatting sqref="E31">
    <cfRule type="cellIs" dxfId="7" priority="10" stopIfTrue="1" operator="greaterThan">
      <formula>0</formula>
    </cfRule>
  </conditionalFormatting>
  <conditionalFormatting sqref="E16">
    <cfRule type="cellIs" dxfId="6" priority="8" stopIfTrue="1" operator="greaterThan">
      <formula>0</formula>
    </cfRule>
  </conditionalFormatting>
  <conditionalFormatting sqref="H8">
    <cfRule type="cellIs" dxfId="5" priority="6" stopIfTrue="1" operator="greaterThan">
      <formula>0</formula>
    </cfRule>
  </conditionalFormatting>
  <conditionalFormatting sqref="H18">
    <cfRule type="cellIs" dxfId="4" priority="5" stopIfTrue="1" operator="greaterThan">
      <formula>0</formula>
    </cfRule>
  </conditionalFormatting>
  <conditionalFormatting sqref="H28">
    <cfRule type="cellIs" dxfId="3" priority="4" stopIfTrue="1" operator="greaterThan">
      <formula>0</formula>
    </cfRule>
  </conditionalFormatting>
  <conditionalFormatting sqref="E8">
    <cfRule type="cellIs" dxfId="2" priority="3" stopIfTrue="1" operator="greaterThan">
      <formula>0</formula>
    </cfRule>
  </conditionalFormatting>
  <conditionalFormatting sqref="E18">
    <cfRule type="cellIs" dxfId="1" priority="2" stopIfTrue="1" operator="greaterThan">
      <formula>0</formula>
    </cfRule>
  </conditionalFormatting>
  <conditionalFormatting sqref="E28">
    <cfRule type="cellIs" dxfId="0" priority="1" stopIfTrue="1" operator="greaterThan">
      <formula>0</formula>
    </cfRule>
  </conditionalFormatting>
  <hyperlinks>
    <hyperlink ref="A35" location="Index!A1" display="Back to table of contents"/>
  </hyperlinks>
  <pageMargins left="0.7" right="0.7" top="0.75" bottom="0.75" header="0.3" footer="0.3"/>
  <pageSetup paperSize="9" scale="49" orientation="landscape" r:id="rId1"/>
  <ignoredErrors>
    <ignoredError sqref="H33 E33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showGridLines="0" zoomScaleNormal="100" workbookViewId="0"/>
  </sheetViews>
  <sheetFormatPr defaultColWidth="8.7109375" defaultRowHeight="19.5" customHeight="1" x14ac:dyDescent="0.2"/>
  <cols>
    <col min="1" max="1" width="20.7109375" style="3" customWidth="1"/>
    <col min="2" max="2" width="14.28515625" style="3" customWidth="1"/>
    <col min="3" max="3" width="16.7109375" style="3" customWidth="1"/>
    <col min="4" max="10" width="14.28515625" style="3" customWidth="1"/>
    <col min="11" max="16384" width="8.7109375" style="3"/>
  </cols>
  <sheetData>
    <row r="2" spans="1:10" ht="45.6" customHeight="1" x14ac:dyDescent="0.2">
      <c r="A2" s="44" t="s">
        <v>62</v>
      </c>
      <c r="B2" s="44"/>
      <c r="C2" s="44"/>
      <c r="D2" s="44"/>
      <c r="E2" s="44"/>
      <c r="F2" s="44"/>
      <c r="G2" s="44"/>
      <c r="H2" s="44"/>
      <c r="I2" s="44"/>
      <c r="J2" s="44"/>
    </row>
    <row r="26" spans="1:10" ht="19.5" customHeight="1" x14ac:dyDescent="0.2">
      <c r="A26" s="3" t="s">
        <v>44</v>
      </c>
    </row>
    <row r="27" spans="1:10" ht="35.450000000000003" customHeight="1" x14ac:dyDescent="0.2">
      <c r="A27" s="49" t="s">
        <v>34</v>
      </c>
      <c r="B27" s="47" t="s">
        <v>45</v>
      </c>
      <c r="C27" s="48"/>
      <c r="D27" s="45" t="s">
        <v>38</v>
      </c>
      <c r="E27" s="47" t="s">
        <v>46</v>
      </c>
      <c r="F27" s="48"/>
      <c r="G27" s="45" t="s">
        <v>38</v>
      </c>
      <c r="H27" s="47" t="s">
        <v>47</v>
      </c>
      <c r="I27" s="48"/>
      <c r="J27" s="45" t="s">
        <v>38</v>
      </c>
    </row>
    <row r="28" spans="1:10" ht="35.450000000000003" customHeight="1" x14ac:dyDescent="0.2">
      <c r="A28" s="50"/>
      <c r="B28" s="30">
        <v>2015</v>
      </c>
      <c r="C28" s="30">
        <v>2016</v>
      </c>
      <c r="D28" s="46"/>
      <c r="E28" s="30">
        <v>2015</v>
      </c>
      <c r="F28" s="30">
        <v>2016</v>
      </c>
      <c r="G28" s="46"/>
      <c r="H28" s="30">
        <v>2015</v>
      </c>
      <c r="I28" s="30">
        <v>2016</v>
      </c>
      <c r="J28" s="46"/>
    </row>
    <row r="29" spans="1:10" ht="19.5" customHeight="1" x14ac:dyDescent="0.2">
      <c r="A29" s="29" t="s">
        <v>49</v>
      </c>
      <c r="B29" s="31">
        <v>49688</v>
      </c>
      <c r="C29" s="31">
        <v>51888</v>
      </c>
      <c r="D29" s="32">
        <v>4.4000000000000004</v>
      </c>
      <c r="E29" s="31">
        <v>34131</v>
      </c>
      <c r="F29" s="31">
        <v>37722</v>
      </c>
      <c r="G29" s="32">
        <v>10.5</v>
      </c>
      <c r="H29" s="31">
        <v>15557</v>
      </c>
      <c r="I29" s="31">
        <v>14166</v>
      </c>
      <c r="J29" s="32">
        <v>-8.9</v>
      </c>
    </row>
    <row r="30" spans="1:10" ht="19.5" customHeight="1" x14ac:dyDescent="0.2">
      <c r="A30" s="29" t="s">
        <v>50</v>
      </c>
      <c r="B30" s="31">
        <v>116088</v>
      </c>
      <c r="C30" s="31">
        <v>131693</v>
      </c>
      <c r="D30" s="32">
        <v>13.4</v>
      </c>
      <c r="E30" s="31">
        <v>83573</v>
      </c>
      <c r="F30" s="31">
        <v>99363</v>
      </c>
      <c r="G30" s="32">
        <v>18.899999999999999</v>
      </c>
      <c r="H30" s="31">
        <v>32514</v>
      </c>
      <c r="I30" s="31">
        <v>32330</v>
      </c>
      <c r="J30" s="32">
        <v>-0.6</v>
      </c>
    </row>
    <row r="31" spans="1:10" ht="19.5" customHeight="1" x14ac:dyDescent="0.2">
      <c r="A31" s="29" t="s">
        <v>51</v>
      </c>
      <c r="B31" s="36">
        <v>251420</v>
      </c>
      <c r="C31" s="36">
        <v>263181</v>
      </c>
      <c r="D31" s="37">
        <v>4.7</v>
      </c>
      <c r="E31" s="36">
        <v>190429</v>
      </c>
      <c r="F31" s="36">
        <v>205258</v>
      </c>
      <c r="G31" s="37">
        <v>7.8</v>
      </c>
      <c r="H31" s="36">
        <v>60991</v>
      </c>
      <c r="I31" s="36">
        <v>57923</v>
      </c>
      <c r="J31" s="38">
        <v>-5</v>
      </c>
    </row>
    <row r="32" spans="1:10" ht="19.5" customHeight="1" x14ac:dyDescent="0.2">
      <c r="A32" s="29" t="s">
        <v>52</v>
      </c>
      <c r="B32" s="31">
        <v>390179</v>
      </c>
      <c r="C32" s="31">
        <v>408362</v>
      </c>
      <c r="D32" s="32">
        <v>4.7</v>
      </c>
      <c r="E32" s="31">
        <v>297577</v>
      </c>
      <c r="F32" s="31">
        <v>321085</v>
      </c>
      <c r="G32" s="32">
        <v>7.9</v>
      </c>
      <c r="H32" s="31">
        <v>92602</v>
      </c>
      <c r="I32" s="31">
        <v>87277</v>
      </c>
      <c r="J32" s="32">
        <v>-5.8</v>
      </c>
    </row>
    <row r="33" spans="1:10" ht="19.5" customHeight="1" x14ac:dyDescent="0.2">
      <c r="A33" s="29" t="s">
        <v>53</v>
      </c>
      <c r="B33" s="31">
        <v>507106</v>
      </c>
      <c r="C33" s="31">
        <v>534744</v>
      </c>
      <c r="D33" s="32">
        <v>5.5</v>
      </c>
      <c r="E33" s="31">
        <v>384366</v>
      </c>
      <c r="F33" s="31">
        <v>416938</v>
      </c>
      <c r="G33" s="32">
        <v>8.5</v>
      </c>
      <c r="H33" s="31">
        <v>122740</v>
      </c>
      <c r="I33" s="31">
        <v>117806</v>
      </c>
      <c r="J33" s="32">
        <v>-4</v>
      </c>
    </row>
    <row r="34" spans="1:10" ht="19.5" customHeight="1" x14ac:dyDescent="0.2">
      <c r="A34" s="29" t="s">
        <v>54</v>
      </c>
      <c r="B34" s="31">
        <v>644474</v>
      </c>
      <c r="C34" s="31">
        <v>679777</v>
      </c>
      <c r="D34" s="32">
        <v>5.5</v>
      </c>
      <c r="E34" s="31">
        <v>504162</v>
      </c>
      <c r="F34" s="31">
        <v>544870</v>
      </c>
      <c r="G34" s="32">
        <v>8.1</v>
      </c>
      <c r="H34" s="31">
        <v>140312</v>
      </c>
      <c r="I34" s="31">
        <v>134907</v>
      </c>
      <c r="J34" s="32">
        <v>-3.9</v>
      </c>
    </row>
    <row r="35" spans="1:10" ht="19.5" customHeight="1" x14ac:dyDescent="0.2">
      <c r="A35" s="29" t="s">
        <v>55</v>
      </c>
      <c r="B35" s="31">
        <v>813116</v>
      </c>
      <c r="C35" s="31">
        <v>830468</v>
      </c>
      <c r="D35" s="32">
        <v>2.1</v>
      </c>
      <c r="E35" s="35">
        <v>617431</v>
      </c>
      <c r="F35" s="35">
        <v>651414</v>
      </c>
      <c r="G35" s="34">
        <f>((F35/E35)-1)*100</f>
        <v>5.5039348526394027</v>
      </c>
      <c r="H35" s="35">
        <v>205171</v>
      </c>
      <c r="I35" s="35">
        <v>193495</v>
      </c>
      <c r="J35" s="34">
        <f>((I35/H35)-1)*100</f>
        <v>-5.6908627437600838</v>
      </c>
    </row>
    <row r="36" spans="1:10" ht="19.5" customHeight="1" x14ac:dyDescent="0.2">
      <c r="A36" s="29" t="s">
        <v>56</v>
      </c>
      <c r="B36" s="31">
        <v>874075</v>
      </c>
      <c r="C36" s="31">
        <v>902791</v>
      </c>
      <c r="D36" s="32">
        <v>3.3</v>
      </c>
      <c r="E36" s="35">
        <v>682252</v>
      </c>
      <c r="F36" s="35">
        <v>723701</v>
      </c>
      <c r="G36" s="34">
        <f>((F36/E36)-1)*100</f>
        <v>6.075321142334511</v>
      </c>
      <c r="H36" s="35">
        <v>235565</v>
      </c>
      <c r="I36" s="35">
        <v>223176</v>
      </c>
      <c r="J36" s="34">
        <f>((I36/H36)-1)*100</f>
        <v>-5.2592702651072969</v>
      </c>
    </row>
    <row r="37" spans="1:10" ht="19.5" customHeight="1" x14ac:dyDescent="0.2">
      <c r="A37" s="29" t="s">
        <v>57</v>
      </c>
      <c r="B37" s="31">
        <v>1013341</v>
      </c>
      <c r="C37" s="31">
        <v>1055759</v>
      </c>
      <c r="D37" s="32">
        <v>4.2</v>
      </c>
      <c r="E37" s="35">
        <v>749128</v>
      </c>
      <c r="F37" s="35">
        <v>802767</v>
      </c>
      <c r="G37" s="34">
        <f>((F37/E37)-1)*100</f>
        <v>7.1601915827468776</v>
      </c>
      <c r="H37" s="35">
        <v>264213</v>
      </c>
      <c r="I37" s="35">
        <v>252992</v>
      </c>
      <c r="J37" s="34">
        <f>((I37/H37)-1)*100</f>
        <v>-4.2469522695703805</v>
      </c>
    </row>
    <row r="38" spans="1:10" ht="19.5" customHeight="1" x14ac:dyDescent="0.2">
      <c r="A38" s="29" t="s">
        <v>58</v>
      </c>
      <c r="B38" s="31">
        <v>1101860</v>
      </c>
      <c r="C38" s="31">
        <v>1151043</v>
      </c>
      <c r="D38" s="32">
        <v>4.2</v>
      </c>
      <c r="E38" s="35">
        <v>811013</v>
      </c>
      <c r="F38" s="35">
        <v>870741</v>
      </c>
      <c r="G38" s="34">
        <f>((F38/E38)-1)*100</f>
        <v>7.364616843379812</v>
      </c>
      <c r="H38" s="35">
        <v>290847</v>
      </c>
      <c r="I38" s="35">
        <v>280302</v>
      </c>
      <c r="J38" s="34">
        <f>((I38/H38)-1)*100</f>
        <v>-3.6256175927549483</v>
      </c>
    </row>
    <row r="39" spans="1:10" ht="19.5" customHeight="1" x14ac:dyDescent="0.2">
      <c r="A39" s="29" t="s">
        <v>63</v>
      </c>
      <c r="B39" s="31">
        <v>1146948</v>
      </c>
      <c r="C39" s="31">
        <v>1209006</v>
      </c>
      <c r="D39" s="32">
        <v>5.4</v>
      </c>
      <c r="E39" s="35">
        <v>848503</v>
      </c>
      <c r="F39" s="35">
        <v>918540</v>
      </c>
      <c r="G39" s="34">
        <v>8.3000000000000007</v>
      </c>
      <c r="H39" s="35">
        <v>298445</v>
      </c>
      <c r="I39" s="35">
        <v>290466</v>
      </c>
      <c r="J39" s="34">
        <v>-2.7</v>
      </c>
    </row>
    <row r="40" spans="1:10" ht="19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9.5" customHeight="1" x14ac:dyDescent="0.25">
      <c r="A41" s="43" t="s">
        <v>19</v>
      </c>
      <c r="B41" s="43"/>
      <c r="C41" s="43"/>
      <c r="D41" s="43"/>
      <c r="E41" s="43"/>
      <c r="F41" s="43"/>
      <c r="G41" s="43"/>
      <c r="H41" s="43"/>
      <c r="I41" s="43"/>
      <c r="J41" s="43"/>
    </row>
    <row r="42" spans="1:10" ht="19.5" customHeight="1" x14ac:dyDescent="0.25">
      <c r="A42" s="2"/>
    </row>
  </sheetData>
  <mergeCells count="9">
    <mergeCell ref="A2:J2"/>
    <mergeCell ref="A41:J41"/>
    <mergeCell ref="D27:D28"/>
    <mergeCell ref="G27:G28"/>
    <mergeCell ref="J27:J28"/>
    <mergeCell ref="B27:C27"/>
    <mergeCell ref="E27:F27"/>
    <mergeCell ref="H27:I27"/>
    <mergeCell ref="A27:A28"/>
  </mergeCells>
  <hyperlinks>
    <hyperlink ref="A41" location="Index!A1" display="Back to table of contents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Cummulative</vt:lpstr>
      <vt:lpstr>Monthly</vt:lpstr>
      <vt:lpstr>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CANAUD Marie-Clémence, ELS/HD</dc:creator>
  <cp:lastModifiedBy>Manuel Ordonez</cp:lastModifiedBy>
  <cp:lastPrinted>2016-10-25T11:10:08Z</cp:lastPrinted>
  <dcterms:created xsi:type="dcterms:W3CDTF">2006-10-30T15:05:03Z</dcterms:created>
  <dcterms:modified xsi:type="dcterms:W3CDTF">2017-01-04T16:08:53Z</dcterms:modified>
</cp:coreProperties>
</file>