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MO\Desktop\"/>
    </mc:Choice>
  </mc:AlternateContent>
  <xr:revisionPtr revIDLastSave="0" documentId="13_ncr:1_{0376CF1E-58A1-4C56-B4C9-52BA330F5D48}" xr6:coauthVersionLast="45" xr6:coauthVersionMax="45" xr10:uidLastSave="{00000000-0000-0000-0000-000000000000}"/>
  <bookViews>
    <workbookView xWindow="-108" yWindow="-108" windowWidth="23256" windowHeight="12576" tabRatio="696" xr2:uid="{00000000-000D-0000-FFFF-FFFF00000000}"/>
  </bookViews>
  <sheets>
    <sheet name="Index" sheetId="23" r:id="rId1"/>
    <sheet name="MC - All" sheetId="49" r:id="rId2"/>
    <sheet name="MC - Electric" sheetId="13" r:id="rId3"/>
    <sheet name="MP - All" sheetId="50" r:id="rId4"/>
    <sheet name="MP - Electric" sheetId="51" r:id="rId5"/>
    <sheet name="Chart - MC - All" sheetId="39" r:id="rId6"/>
    <sheet name="Chart - MC - Electric" sheetId="53" r:id="rId7"/>
    <sheet name="Chart - MP - All" sheetId="52" r:id="rId8"/>
    <sheet name="Chart - MP - Elec" sheetId="54" r:id="rId9"/>
  </sheets>
  <definedNames>
    <definedName name="_xlnm._FilterDatabase" localSheetId="1" hidden="1">'MC - All'!$A$4:$E$49</definedName>
    <definedName name="_xlnm._FilterDatabase" localSheetId="2" hidden="1">'MC - Electric'!$A$4:$E$49</definedName>
    <definedName name="_xlnm._FilterDatabase" localSheetId="3" hidden="1">'MP - All'!$A$4:$E$4</definedName>
    <definedName name="_xlnm._FilterDatabase" localSheetId="4" hidden="1">'MP - Electric'!$A$4:$E$58</definedName>
  </definedNames>
  <calcPr calcId="191029"/>
  <pivotCaches>
    <pivotCache cacheId="0" r:id="rId10"/>
    <pivotCache cacheId="1" r:id="rId11"/>
    <pivotCache cacheId="2" r:id="rId12"/>
    <pivotCache cacheId="3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51" l="1"/>
  <c r="C60" i="51"/>
  <c r="D51" i="13"/>
  <c r="C51" i="13"/>
  <c r="E60" i="51" l="1"/>
  <c r="E51" i="13"/>
  <c r="D60" i="50"/>
  <c r="C60" i="50"/>
  <c r="D51" i="49"/>
  <c r="C51" i="49"/>
  <c r="E51" i="49" l="1"/>
  <c r="E60" i="50"/>
</calcChain>
</file>

<file path=xl/sharedStrings.xml><?xml version="1.0" encoding="utf-8"?>
<sst xmlns="http://schemas.openxmlformats.org/spreadsheetml/2006/main" count="340" uniqueCount="60">
  <si>
    <t>% change</t>
  </si>
  <si>
    <t>TOTAL</t>
  </si>
  <si>
    <t>Month</t>
  </si>
  <si>
    <t>January</t>
  </si>
  <si>
    <t>February</t>
  </si>
  <si>
    <t>March</t>
  </si>
  <si>
    <t>April</t>
  </si>
  <si>
    <t>May</t>
  </si>
  <si>
    <t>June</t>
  </si>
  <si>
    <t>Country</t>
  </si>
  <si>
    <t>Belgium</t>
  </si>
  <si>
    <t>France</t>
  </si>
  <si>
    <t>Germany</t>
  </si>
  <si>
    <t>Italy</t>
  </si>
  <si>
    <t>Netherlands</t>
  </si>
  <si>
    <t>Spain</t>
  </si>
  <si>
    <t>UK</t>
  </si>
  <si>
    <t xml:space="preserve">ACEM STATISTICAL RELEASE </t>
  </si>
  <si>
    <t>Date of release</t>
  </si>
  <si>
    <t>Notes</t>
  </si>
  <si>
    <t>Mopeds</t>
  </si>
  <si>
    <t>Two-wheel mopeds (L1eB category) and three-wheel mopeds (L2e category)</t>
  </si>
  <si>
    <t>Motorcycles</t>
  </si>
  <si>
    <t>Two-wheel motorcycles (L3e category) as well as two-wheel motorcycles with sidecar (L4e category) and tricycles (L5e category)</t>
  </si>
  <si>
    <t>NA</t>
  </si>
  <si>
    <t>Data not available</t>
  </si>
  <si>
    <t>Row Labels</t>
  </si>
  <si>
    <t>Grand Total</t>
  </si>
  <si>
    <t xml:space="preserve">May </t>
  </si>
  <si>
    <t>Motorcycles (2019)</t>
  </si>
  <si>
    <t>Motorcycles (2020)</t>
  </si>
  <si>
    <t>Mopeds (2019)</t>
  </si>
  <si>
    <t>Mopeds (2020)</t>
  </si>
  <si>
    <t>CHART 02 - MOTORCYCLE REGISTRATIONS IN KEY EUROPEAN MARKETS (ELECTRIC)</t>
  </si>
  <si>
    <t>CHART 01 - MOTORCYCLE REGISTRATIONS IN KEY EUROPEAN MARKETS (ALL POWERTRANS)</t>
  </si>
  <si>
    <t>CHART 03 - MOPED REGISTRATIONS IN KEY EUROPEAN MARKETS (ALL POWERTRANS)</t>
  </si>
  <si>
    <t>CHART 04 - MOPED REGISTRATIONS IN KEY EUROPEAN MARKETS (ELECTRIC)</t>
  </si>
  <si>
    <t>MOTORCYCLE REGISTRATIONS IN KEY EUROPEAN MARKETS (ALL POWERTRAINS)</t>
  </si>
  <si>
    <t>MOTORCYCLE REGISTRATIONS IN KEY EUROPEAN MARKETS (ELECTRIC)</t>
  </si>
  <si>
    <t>MOPED REGISTRATIONS IN KEY EUROPEAN MARKETS (ALL POWERTRAINS)</t>
  </si>
  <si>
    <t>Chart 01 - Motorcycle registrations in key European markets (all powertrans)</t>
  </si>
  <si>
    <t>Chart 02 - Motorcycle registrations in key European markets (electric)</t>
  </si>
  <si>
    <t>Chart 03 - Moped registrations in key European markets (all powertrans)</t>
  </si>
  <si>
    <t>Chart 04 - Moped registrations in key European markets (electric)</t>
  </si>
  <si>
    <t>Motorcycle registrations in key European markets (all powertrains)</t>
  </si>
  <si>
    <t>Motorcycle registrations in key European markets (electric)</t>
  </si>
  <si>
    <t>Moped registrations in key European markets (all powertrains)</t>
  </si>
  <si>
    <t>Moped registrations in key European markets (electric)</t>
  </si>
  <si>
    <t>MOPED REGISTRATIONS IN KEY EUROPEAN MARKETS (ELECTRIC)</t>
  </si>
  <si>
    <t>January - September 2020</t>
  </si>
  <si>
    <t>JANUARY - SEPTEMBER 2020</t>
  </si>
  <si>
    <t>Sum of Motorcycles (2019)2</t>
  </si>
  <si>
    <t>Sum of Motorcycles (2020)2</t>
  </si>
  <si>
    <t>July</t>
  </si>
  <si>
    <t>August</t>
  </si>
  <si>
    <t>September</t>
  </si>
  <si>
    <t>Sum of Mopeds (2019)2</t>
  </si>
  <si>
    <t>Sum of Mopeds (2020)2</t>
  </si>
  <si>
    <r>
      <rPr>
        <b/>
        <sz val="11"/>
        <color theme="1"/>
        <rFont val="Calibri"/>
        <family val="2"/>
        <scheme val="minor"/>
      </rPr>
      <t xml:space="preserve">NOTE - </t>
    </r>
    <r>
      <rPr>
        <sz val="11"/>
        <color theme="1"/>
        <rFont val="Calibri"/>
        <family val="2"/>
        <scheme val="minor"/>
      </rPr>
      <t>Moped figures include L1eB vehicles (two-wheel mopeds) as well as L2e vehicles (three-wheel mopeds). For some countries, depending on their administrative practices, they may also include L1e-A vehicles (powered-cycles).</t>
    </r>
  </si>
  <si>
    <t>5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</si>
</sst>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3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8" fillId="0" borderId="0" xfId="42"/>
    <xf numFmtId="0" fontId="0" fillId="0" borderId="0" xfId="0" applyAlignment="1">
      <alignment horizontal="left"/>
    </xf>
    <xf numFmtId="0" fontId="0" fillId="0" borderId="0" xfId="0" pivotButton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/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3" fontId="0" fillId="0" borderId="1" xfId="0" applyNumberFormat="1" applyFill="1" applyBorder="1"/>
    <xf numFmtId="49" fontId="0" fillId="0" borderId="0" xfId="0" applyNumberFormat="1" applyAlignment="1">
      <alignment wrapText="1"/>
    </xf>
    <xf numFmtId="3" fontId="1" fillId="34" borderId="11" xfId="0" applyNumberFormat="1" applyFont="1" applyFill="1" applyBorder="1" applyAlignment="1">
      <alignment horizontal="center"/>
    </xf>
    <xf numFmtId="3" fontId="1" fillId="34" borderId="12" xfId="0" applyNumberFormat="1" applyFont="1" applyFill="1" applyBorder="1" applyAlignment="1">
      <alignment horizontal="center"/>
    </xf>
    <xf numFmtId="3" fontId="0" fillId="36" borderId="1" xfId="0" applyNumberFormat="1" applyFill="1" applyBorder="1" applyAlignment="1">
      <alignment horizontal="right"/>
    </xf>
  </cellXfs>
  <cellStyles count="3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DEBDD309-A5B7-4696-9431-40511ACEAE3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[ACEM - Statistical press release - January - September 2020.xlsx]Chart - MC - All!PivotTable4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MC - All'!$B$4</c:f>
              <c:strCache>
                <c:ptCount val="1"/>
                <c:pt idx="0">
                  <c:v>Sum of Motorcycles (2019)2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MC - All'!$A$5:$A$14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'Chart - MC - All'!$B$5:$B$14</c:f>
              <c:numCache>
                <c:formatCode>#,##0</c:formatCode>
                <c:ptCount val="9"/>
                <c:pt idx="0">
                  <c:v>45195</c:v>
                </c:pt>
                <c:pt idx="1">
                  <c:v>56681</c:v>
                </c:pt>
                <c:pt idx="2">
                  <c:v>104719</c:v>
                </c:pt>
                <c:pt idx="3">
                  <c:v>96736</c:v>
                </c:pt>
                <c:pt idx="4">
                  <c:v>98989</c:v>
                </c:pt>
                <c:pt idx="5">
                  <c:v>98050</c:v>
                </c:pt>
                <c:pt idx="6">
                  <c:v>101408</c:v>
                </c:pt>
                <c:pt idx="7">
                  <c:v>57816</c:v>
                </c:pt>
                <c:pt idx="8">
                  <c:v>73232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216-8745-4FD4F0F5D207}"/>
            </c:ext>
          </c:extLst>
        </c:ser>
        <c:ser>
          <c:idx val="1"/>
          <c:order val="1"/>
          <c:tx>
            <c:strRef>
              <c:f>'Chart - MC - All'!$C$4</c:f>
              <c:strCache>
                <c:ptCount val="1"/>
                <c:pt idx="0">
                  <c:v>Sum of Motorcycles (2020)2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MC - All'!$A$5:$A$14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'Chart - MC - All'!$C$5:$C$14</c:f>
              <c:numCache>
                <c:formatCode>#,##0</c:formatCode>
                <c:ptCount val="9"/>
                <c:pt idx="0">
                  <c:v>52291</c:v>
                </c:pt>
                <c:pt idx="1">
                  <c:v>64396</c:v>
                </c:pt>
                <c:pt idx="2">
                  <c:v>63265</c:v>
                </c:pt>
                <c:pt idx="3">
                  <c:v>24246</c:v>
                </c:pt>
                <c:pt idx="4">
                  <c:v>82728</c:v>
                </c:pt>
                <c:pt idx="5">
                  <c:v>126364</c:v>
                </c:pt>
                <c:pt idx="6">
                  <c:v>130109</c:v>
                </c:pt>
                <c:pt idx="7">
                  <c:v>76372</c:v>
                </c:pt>
                <c:pt idx="8">
                  <c:v>88732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216-8745-4FD4F0F5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7039"/>
        <c:axId val="541524239"/>
      </c:barChart>
      <c:catAx>
        <c:axId val="977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1524239"/>
        <c:crosses val="autoZero"/>
        <c:auto val="1"/>
        <c:lblAlgn val="ctr"/>
        <c:lblOffset val="100"/>
        <c:noMultiLvlLbl val="0"/>
      </c:catAx>
      <c:valAx>
        <c:axId val="54152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97747039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[ACEM - Statistical press release - January - September 2020.xlsx]Chart - MC - Electric!PivotTable5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MC - Electric'!$B$4</c:f>
              <c:strCache>
                <c:ptCount val="1"/>
                <c:pt idx="0">
                  <c:v>Sum of Motorcycles (2019)2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MC - Electric'!$A$5:$A$14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'Chart - MC - Electric'!$B$5:$B$14</c:f>
              <c:numCache>
                <c:formatCode>#,##0</c:formatCode>
                <c:ptCount val="9"/>
                <c:pt idx="0">
                  <c:v>309</c:v>
                </c:pt>
                <c:pt idx="1">
                  <c:v>795</c:v>
                </c:pt>
                <c:pt idx="2">
                  <c:v>771</c:v>
                </c:pt>
                <c:pt idx="3">
                  <c:v>631</c:v>
                </c:pt>
                <c:pt idx="4">
                  <c:v>640</c:v>
                </c:pt>
                <c:pt idx="5">
                  <c:v>1672</c:v>
                </c:pt>
                <c:pt idx="6">
                  <c:v>1743</c:v>
                </c:pt>
                <c:pt idx="7">
                  <c:v>551</c:v>
                </c:pt>
                <c:pt idx="8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216-8745-4FD4F0F5D207}"/>
            </c:ext>
          </c:extLst>
        </c:ser>
        <c:ser>
          <c:idx val="1"/>
          <c:order val="1"/>
          <c:tx>
            <c:strRef>
              <c:f>'Chart - MC - Electric'!$C$4</c:f>
              <c:strCache>
                <c:ptCount val="1"/>
                <c:pt idx="0">
                  <c:v>Sum of Motorcycles (2020)2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MC - Electric'!$A$5:$A$14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'Chart - MC - Electric'!$C$5:$C$14</c:f>
              <c:numCache>
                <c:formatCode>#,##0</c:formatCode>
                <c:ptCount val="9"/>
                <c:pt idx="0">
                  <c:v>614</c:v>
                </c:pt>
                <c:pt idx="1">
                  <c:v>1069</c:v>
                </c:pt>
                <c:pt idx="2">
                  <c:v>1327</c:v>
                </c:pt>
                <c:pt idx="3">
                  <c:v>387</c:v>
                </c:pt>
                <c:pt idx="4">
                  <c:v>2428</c:v>
                </c:pt>
                <c:pt idx="5">
                  <c:v>1265</c:v>
                </c:pt>
                <c:pt idx="6">
                  <c:v>2269</c:v>
                </c:pt>
                <c:pt idx="7">
                  <c:v>1818</c:v>
                </c:pt>
                <c:pt idx="8">
                  <c:v>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216-8745-4FD4F0F5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7039"/>
        <c:axId val="541524239"/>
      </c:barChart>
      <c:catAx>
        <c:axId val="977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1524239"/>
        <c:crosses val="autoZero"/>
        <c:auto val="1"/>
        <c:lblAlgn val="ctr"/>
        <c:lblOffset val="100"/>
        <c:noMultiLvlLbl val="0"/>
      </c:catAx>
      <c:valAx>
        <c:axId val="54152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97747039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[ACEM - Statistical press release - January - September 2020.xlsx]Chart - MP - All!PivotTable2</c:name>
    <c:fmtId val="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MP - All'!$B$4</c:f>
              <c:strCache>
                <c:ptCount val="1"/>
                <c:pt idx="0">
                  <c:v>Sum of Mopeds (2019)2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MP - All'!$A$5:$A$14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'Chart - MP - All'!$B$5:$B$14</c:f>
              <c:numCache>
                <c:formatCode>#,##0</c:formatCode>
                <c:ptCount val="9"/>
                <c:pt idx="0">
                  <c:v>14235</c:v>
                </c:pt>
                <c:pt idx="1">
                  <c:v>15411</c:v>
                </c:pt>
                <c:pt idx="2">
                  <c:v>19237</c:v>
                </c:pt>
                <c:pt idx="3">
                  <c:v>20813</c:v>
                </c:pt>
                <c:pt idx="4">
                  <c:v>22897</c:v>
                </c:pt>
                <c:pt idx="5">
                  <c:v>26257</c:v>
                </c:pt>
                <c:pt idx="6">
                  <c:v>29873</c:v>
                </c:pt>
                <c:pt idx="7">
                  <c:v>21480</c:v>
                </c:pt>
                <c:pt idx="8">
                  <c:v>23162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216-8745-4FD4F0F5D207}"/>
            </c:ext>
          </c:extLst>
        </c:ser>
        <c:ser>
          <c:idx val="1"/>
          <c:order val="1"/>
          <c:tx>
            <c:strRef>
              <c:f>'Chart - MP - All'!$C$4</c:f>
              <c:strCache>
                <c:ptCount val="1"/>
                <c:pt idx="0">
                  <c:v>Sum of Mopeds (2020)2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MP - All'!$A$5:$A$14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'Chart - MP - All'!$C$5:$C$14</c:f>
              <c:numCache>
                <c:formatCode>#,##0</c:formatCode>
                <c:ptCount val="9"/>
                <c:pt idx="0">
                  <c:v>17454</c:v>
                </c:pt>
                <c:pt idx="1">
                  <c:v>16733</c:v>
                </c:pt>
                <c:pt idx="2">
                  <c:v>12483</c:v>
                </c:pt>
                <c:pt idx="3">
                  <c:v>9865</c:v>
                </c:pt>
                <c:pt idx="4">
                  <c:v>22799</c:v>
                </c:pt>
                <c:pt idx="5">
                  <c:v>32901</c:v>
                </c:pt>
                <c:pt idx="6">
                  <c:v>35248</c:v>
                </c:pt>
                <c:pt idx="7">
                  <c:v>28647</c:v>
                </c:pt>
                <c:pt idx="8">
                  <c:v>29558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216-8745-4FD4F0F5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7039"/>
        <c:axId val="541524239"/>
      </c:barChart>
      <c:catAx>
        <c:axId val="977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1524239"/>
        <c:crosses val="autoZero"/>
        <c:auto val="1"/>
        <c:lblAlgn val="ctr"/>
        <c:lblOffset val="100"/>
        <c:noMultiLvlLbl val="0"/>
      </c:catAx>
      <c:valAx>
        <c:axId val="54152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97747039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[ACEM - Statistical press release - January - September 2020.xlsx]Chart - MP - Elec!PivotTable7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MP - Elec'!$B$4</c:f>
              <c:strCache>
                <c:ptCount val="1"/>
                <c:pt idx="0">
                  <c:v>Sum of Mopeds (2019)2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MP - Elec'!$A$5:$A$14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'Chart - MP - Elec'!$B$5:$B$14</c:f>
              <c:numCache>
                <c:formatCode>#,##0</c:formatCode>
                <c:ptCount val="9"/>
                <c:pt idx="0">
                  <c:v>2121</c:v>
                </c:pt>
                <c:pt idx="1">
                  <c:v>2191</c:v>
                </c:pt>
                <c:pt idx="2">
                  <c:v>2408</c:v>
                </c:pt>
                <c:pt idx="3">
                  <c:v>2463</c:v>
                </c:pt>
                <c:pt idx="4">
                  <c:v>3165</c:v>
                </c:pt>
                <c:pt idx="5">
                  <c:v>4292</c:v>
                </c:pt>
                <c:pt idx="6">
                  <c:v>4000</c:v>
                </c:pt>
                <c:pt idx="7">
                  <c:v>2373</c:v>
                </c:pt>
                <c:pt idx="8">
                  <c:v>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216-8745-4FD4F0F5D207}"/>
            </c:ext>
          </c:extLst>
        </c:ser>
        <c:ser>
          <c:idx val="1"/>
          <c:order val="1"/>
          <c:tx>
            <c:strRef>
              <c:f>'Chart - MP - Elec'!$C$4</c:f>
              <c:strCache>
                <c:ptCount val="1"/>
                <c:pt idx="0">
                  <c:v>Sum of Mopeds (2020)2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MP - Elec'!$A$5:$A$14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'Chart - MP - Elec'!$C$5:$C$14</c:f>
              <c:numCache>
                <c:formatCode>#,##0</c:formatCode>
                <c:ptCount val="9"/>
                <c:pt idx="0">
                  <c:v>2731</c:v>
                </c:pt>
                <c:pt idx="1">
                  <c:v>2401</c:v>
                </c:pt>
                <c:pt idx="2">
                  <c:v>1575</c:v>
                </c:pt>
                <c:pt idx="3">
                  <c:v>927</c:v>
                </c:pt>
                <c:pt idx="4">
                  <c:v>2316</c:v>
                </c:pt>
                <c:pt idx="5">
                  <c:v>3509</c:v>
                </c:pt>
                <c:pt idx="6">
                  <c:v>3619</c:v>
                </c:pt>
                <c:pt idx="7">
                  <c:v>2754</c:v>
                </c:pt>
                <c:pt idx="8">
                  <c:v>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216-8745-4FD4F0F5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7039"/>
        <c:axId val="541524239"/>
      </c:barChart>
      <c:catAx>
        <c:axId val="977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1524239"/>
        <c:crosses val="autoZero"/>
        <c:auto val="1"/>
        <c:lblAlgn val="ctr"/>
        <c:lblOffset val="100"/>
        <c:noMultiLvlLbl val="0"/>
      </c:catAx>
      <c:valAx>
        <c:axId val="54152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97747039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1360170</xdr:colOff>
      <xdr:row>0</xdr:row>
      <xdr:rowOff>55245</xdr:rowOff>
    </xdr:from>
    <xdr:to>
      <xdr:col>9</xdr:col>
      <xdr:colOff>1259670</xdr:colOff>
      <xdr:row>21</xdr:row>
      <xdr:rowOff>100515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D786ED-D37E-40D9-8C39-DD9B689C7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1346835</xdr:colOff>
      <xdr:row>0</xdr:row>
      <xdr:rowOff>66675</xdr:rowOff>
    </xdr:from>
    <xdr:to>
      <xdr:col>9</xdr:col>
      <xdr:colOff>1246335</xdr:colOff>
      <xdr:row>21</xdr:row>
      <xdr:rowOff>100965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8DFF5-C71F-42EB-AEF8-AC00E3484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</xdr:colOff>
      <xdr:row>0</xdr:row>
      <xdr:rowOff>95250</xdr:rowOff>
    </xdr:from>
    <xdr:to>
      <xdr:col>9</xdr:col>
      <xdr:colOff>1274910</xdr:colOff>
      <xdr:row>21</xdr:row>
      <xdr:rowOff>132900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52B9F1-F88F-4099-9E55-045AC7E50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1360170</xdr:colOff>
      <xdr:row>0</xdr:row>
      <xdr:rowOff>57150</xdr:rowOff>
    </xdr:from>
    <xdr:to>
      <xdr:col>9</xdr:col>
      <xdr:colOff>1297770</xdr:colOff>
      <xdr:row>21</xdr:row>
      <xdr:rowOff>94800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4B9650-6AC5-4C98-857D-611BFF920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133.748950231478" createdVersion="6" refreshedVersion="6" minRefreshableVersion="3" recordCount="45" xr:uid="{3AB58A32-34D9-4EB1-B0E6-713D02D99E03}">
  <cacheSource type="worksheet">
    <worksheetSource ref="A4:D49" sheet="MC - All"/>
  </cacheSource>
  <cacheFields count="4">
    <cacheField name="Country" numFmtId="0">
      <sharedItems/>
    </cacheField>
    <cacheField name="Month" numFmtId="0">
      <sharedItems containsMixedTypes="1" containsNumber="1" containsInteger="1" minValue="1" maxValue="9" count="12">
        <n v="1"/>
        <n v="2"/>
        <n v="3"/>
        <n v="4"/>
        <n v="5"/>
        <n v="6"/>
        <s v="July"/>
        <s v="August"/>
        <s v="September"/>
        <n v="7" u="1"/>
        <n v="8" u="1"/>
        <n v="9" u="1"/>
      </sharedItems>
    </cacheField>
    <cacheField name="Motorcycles (2019)" numFmtId="3">
      <sharedItems containsSemiMixedTypes="0" containsString="0" containsNumber="1" containsInteger="1" minValue="4146" maxValue="29578"/>
    </cacheField>
    <cacheField name="Motorcycles (2020)" numFmtId="3">
      <sharedItems containsSemiMixedTypes="0" containsString="0" containsNumber="1" containsInteger="1" minValue="535" maxValue="390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133.753390162034" createdVersion="6" refreshedVersion="6" minRefreshableVersion="3" recordCount="45" xr:uid="{B5E2F7FC-BC24-4986-86C6-5A5155F065A4}">
  <cacheSource type="worksheet">
    <worksheetSource ref="A4:D49" sheet="MC - Electric"/>
  </cacheSource>
  <cacheFields count="4">
    <cacheField name="Country" numFmtId="0">
      <sharedItems/>
    </cacheField>
    <cacheField name="Month" numFmtId="0">
      <sharedItems containsMixedTypes="1" containsNumber="1" containsInteger="1" minValue="1" maxValue="6" count="9">
        <n v="1"/>
        <n v="2"/>
        <n v="3"/>
        <n v="4"/>
        <n v="5"/>
        <n v="6"/>
        <s v="July"/>
        <s v="August"/>
        <s v="September"/>
      </sharedItems>
    </cacheField>
    <cacheField name="Motorcycles (2019)" numFmtId="3">
      <sharedItems containsSemiMixedTypes="0" containsString="0" containsNumber="1" containsInteger="1" minValue="4" maxValue="1171"/>
    </cacheField>
    <cacheField name="Motorcycles (2020)" numFmtId="3">
      <sharedItems containsSemiMixedTypes="0" containsString="0" containsNumber="1" containsInteger="1" minValue="12" maxValue="14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133.757062384262" createdVersion="6" refreshedVersion="6" minRefreshableVersion="3" recordCount="36" xr:uid="{2DE80D9C-1436-4FD1-9831-DAF982C0DB61}">
  <cacheSource type="worksheet">
    <worksheetSource ref="A4:D40" sheet="MP - Electric"/>
  </cacheSource>
  <cacheFields count="4">
    <cacheField name="Country" numFmtId="0">
      <sharedItems/>
    </cacheField>
    <cacheField name="Month" numFmtId="0">
      <sharedItems containsMixedTypes="1" containsNumber="1" containsInteger="1" minValue="1" maxValue="6" count="9">
        <n v="1"/>
        <n v="2"/>
        <n v="3"/>
        <n v="4"/>
        <n v="5"/>
        <n v="6"/>
        <s v="July"/>
        <s v="August"/>
        <s v="September"/>
      </sharedItems>
    </cacheField>
    <cacheField name="Mopeds (2019)" numFmtId="3">
      <sharedItems containsString="0" containsBlank="1" containsNumber="1" containsInteger="1" minValue="105" maxValue="2250"/>
    </cacheField>
    <cacheField name="Mopeds (2020)" numFmtId="3">
      <sharedItems containsString="0" containsBlank="1" containsNumber="1" containsInteger="1" minValue="15" maxValue="18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133.758914467595" createdVersion="6" refreshedVersion="6" minRefreshableVersion="3" recordCount="54" xr:uid="{4585D8E0-182C-427A-9CB4-F4256F5B2091}">
  <cacheSource type="worksheet">
    <worksheetSource ref="A4:D58" sheet="MP - All"/>
  </cacheSource>
  <cacheFields count="4">
    <cacheField name="Country" numFmtId="0">
      <sharedItems/>
    </cacheField>
    <cacheField name="Month" numFmtId="0">
      <sharedItems containsMixedTypes="1" containsNumber="1" containsInteger="1" minValue="1" maxValue="6" count="9">
        <n v="1"/>
        <n v="2"/>
        <n v="3"/>
        <n v="4"/>
        <n v="5"/>
        <n v="6"/>
        <s v="July"/>
        <s v="August"/>
        <s v="September"/>
      </sharedItems>
    </cacheField>
    <cacheField name="Mopeds (2019)" numFmtId="3">
      <sharedItems containsSemiMixedTypes="0" containsString="0" containsNumber="1" containsInteger="1" minValue="702" maxValue="11581"/>
    </cacheField>
    <cacheField name="Mopeds (2020)" numFmtId="3">
      <sharedItems containsSemiMixedTypes="0" containsString="0" containsNumber="1" containsInteger="1" minValue="55" maxValue="130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s v="France"/>
    <x v="0"/>
    <n v="10376"/>
    <n v="12837"/>
  </r>
  <r>
    <s v="France"/>
    <x v="1"/>
    <n v="12795"/>
    <n v="15602"/>
  </r>
  <r>
    <s v="France"/>
    <x v="2"/>
    <n v="20842"/>
    <n v="10400"/>
  </r>
  <r>
    <s v="France"/>
    <x v="3"/>
    <n v="21816"/>
    <n v="3666"/>
  </r>
  <r>
    <s v="France"/>
    <x v="4"/>
    <n v="22145"/>
    <n v="18677"/>
  </r>
  <r>
    <s v="France"/>
    <x v="5"/>
    <n v="22086"/>
    <n v="29911"/>
  </r>
  <r>
    <s v="France"/>
    <x v="6"/>
    <n v="22249"/>
    <n v="29435"/>
  </r>
  <r>
    <s v="France"/>
    <x v="7"/>
    <n v="13280"/>
    <n v="15607"/>
  </r>
  <r>
    <s v="France"/>
    <x v="8"/>
    <n v="16443"/>
    <n v="19024"/>
  </r>
  <r>
    <s v="Germany"/>
    <x v="0"/>
    <n v="4384"/>
    <n v="6819"/>
  </r>
  <r>
    <s v="Germany"/>
    <x v="1"/>
    <n v="12620"/>
    <n v="13377"/>
  </r>
  <r>
    <s v="Germany"/>
    <x v="2"/>
    <n v="27451"/>
    <n v="23063"/>
  </r>
  <r>
    <s v="Germany"/>
    <x v="3"/>
    <n v="23999"/>
    <n v="17754"/>
  </r>
  <r>
    <s v="Germany"/>
    <x v="4"/>
    <n v="20042"/>
    <n v="24664"/>
  </r>
  <r>
    <s v="Germany"/>
    <x v="5"/>
    <n v="17484"/>
    <n v="25957"/>
  </r>
  <r>
    <s v="Germany"/>
    <x v="6"/>
    <n v="19527"/>
    <n v="30210"/>
  </r>
  <r>
    <s v="Germany"/>
    <x v="7"/>
    <n v="14632"/>
    <n v="23277"/>
  </r>
  <r>
    <s v="Germany"/>
    <x v="8"/>
    <n v="11126"/>
    <n v="18393"/>
  </r>
  <r>
    <s v="Italy"/>
    <x v="0"/>
    <n v="13589"/>
    <n v="14352"/>
  </r>
  <r>
    <s v="Italy"/>
    <x v="1"/>
    <n v="16233"/>
    <n v="18144"/>
  </r>
  <r>
    <s v="Italy"/>
    <x v="2"/>
    <n v="25129"/>
    <n v="8520"/>
  </r>
  <r>
    <s v="Italy"/>
    <x v="3"/>
    <n v="26907"/>
    <n v="811"/>
  </r>
  <r>
    <s v="Italy"/>
    <x v="4"/>
    <n v="28616"/>
    <n v="25671"/>
  </r>
  <r>
    <s v="Italy"/>
    <x v="5"/>
    <n v="28482"/>
    <n v="39087"/>
  </r>
  <r>
    <s v="Italy"/>
    <x v="6"/>
    <n v="29578"/>
    <n v="36880"/>
  </r>
  <r>
    <s v="Italy"/>
    <x v="7"/>
    <n v="11683"/>
    <n v="16649"/>
  </r>
  <r>
    <s v="Italy"/>
    <x v="8"/>
    <n v="18178"/>
    <n v="23587"/>
  </r>
  <r>
    <s v="Spain"/>
    <x v="0"/>
    <n v="11230"/>
    <n v="12535"/>
  </r>
  <r>
    <s v="Spain"/>
    <x v="1"/>
    <n v="10887"/>
    <n v="12993"/>
  </r>
  <r>
    <s v="Spain"/>
    <x v="2"/>
    <n v="15149"/>
    <n v="8717"/>
  </r>
  <r>
    <s v="Spain"/>
    <x v="3"/>
    <n v="14768"/>
    <n v="535"/>
  </r>
  <r>
    <s v="Spain"/>
    <x v="4"/>
    <n v="17805"/>
    <n v="8698"/>
  </r>
  <r>
    <s v="Spain"/>
    <x v="5"/>
    <n v="18882"/>
    <n v="18790"/>
  </r>
  <r>
    <s v="Spain"/>
    <x v="6"/>
    <n v="20719"/>
    <n v="20379"/>
  </r>
  <r>
    <s v="Spain"/>
    <x v="7"/>
    <n v="11831"/>
    <n v="12416"/>
  </r>
  <r>
    <s v="Spain"/>
    <x v="8"/>
    <n v="15277"/>
    <n v="14242"/>
  </r>
  <r>
    <s v="UK"/>
    <x v="0"/>
    <n v="5616"/>
    <n v="5748"/>
  </r>
  <r>
    <s v="UK"/>
    <x v="1"/>
    <n v="4146"/>
    <n v="4280"/>
  </r>
  <r>
    <s v="UK"/>
    <x v="2"/>
    <n v="16148"/>
    <n v="12565"/>
  </r>
  <r>
    <s v="UK"/>
    <x v="3"/>
    <n v="9246"/>
    <n v="1480"/>
  </r>
  <r>
    <s v="UK"/>
    <x v="4"/>
    <n v="10381"/>
    <n v="5018"/>
  </r>
  <r>
    <s v="UK"/>
    <x v="5"/>
    <n v="11116"/>
    <n v="12619"/>
  </r>
  <r>
    <s v="UK"/>
    <x v="6"/>
    <n v="9335"/>
    <n v="13205"/>
  </r>
  <r>
    <s v="UK"/>
    <x v="7"/>
    <n v="6390"/>
    <n v="8423"/>
  </r>
  <r>
    <s v="UK"/>
    <x v="8"/>
    <n v="12208"/>
    <n v="134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s v="France"/>
    <x v="0"/>
    <n v="114"/>
    <n v="227"/>
  </r>
  <r>
    <s v="France"/>
    <x v="1"/>
    <n v="221"/>
    <n v="246"/>
  </r>
  <r>
    <s v="France"/>
    <x v="2"/>
    <n v="246"/>
    <n v="180"/>
  </r>
  <r>
    <s v="France"/>
    <x v="3"/>
    <n v="210"/>
    <n v="80"/>
  </r>
  <r>
    <s v="France"/>
    <x v="4"/>
    <n v="196"/>
    <n v="243"/>
  </r>
  <r>
    <s v="France"/>
    <x v="5"/>
    <n v="166"/>
    <n v="364"/>
  </r>
  <r>
    <s v="France"/>
    <x v="6"/>
    <n v="236"/>
    <n v="361"/>
  </r>
  <r>
    <s v="France"/>
    <x v="7"/>
    <n v="180"/>
    <n v="306"/>
  </r>
  <r>
    <s v="France"/>
    <x v="8"/>
    <n v="326"/>
    <n v="424"/>
  </r>
  <r>
    <s v="Germany"/>
    <x v="0"/>
    <n v="54"/>
    <n v="62"/>
  </r>
  <r>
    <s v="Germany"/>
    <x v="1"/>
    <n v="279"/>
    <n v="109"/>
  </r>
  <r>
    <s v="Germany"/>
    <x v="2"/>
    <n v="172"/>
    <n v="155"/>
  </r>
  <r>
    <s v="Germany"/>
    <x v="3"/>
    <n v="198"/>
    <n v="153"/>
  </r>
  <r>
    <s v="Germany"/>
    <x v="4"/>
    <n v="170"/>
    <n v="212"/>
  </r>
  <r>
    <s v="Germany"/>
    <x v="5"/>
    <n v="134"/>
    <n v="354"/>
  </r>
  <r>
    <s v="Germany"/>
    <x v="6"/>
    <n v="247"/>
    <n v="367"/>
  </r>
  <r>
    <s v="Germany"/>
    <x v="7"/>
    <n v="139"/>
    <n v="327"/>
  </r>
  <r>
    <s v="Germany"/>
    <x v="8"/>
    <n v="129"/>
    <n v="264"/>
  </r>
  <r>
    <s v="Italy"/>
    <x v="0"/>
    <n v="33"/>
    <n v="134"/>
  </r>
  <r>
    <s v="Italy"/>
    <x v="1"/>
    <n v="150"/>
    <n v="164"/>
  </r>
  <r>
    <s v="Italy"/>
    <x v="2"/>
    <n v="66"/>
    <n v="110"/>
  </r>
  <r>
    <s v="Italy"/>
    <x v="3"/>
    <n v="120"/>
    <n v="12"/>
  </r>
  <r>
    <s v="Italy"/>
    <x v="4"/>
    <n v="163"/>
    <n v="697"/>
  </r>
  <r>
    <s v="Italy"/>
    <x v="5"/>
    <n v="136"/>
    <n v="234"/>
  </r>
  <r>
    <s v="Italy"/>
    <x v="6"/>
    <n v="196"/>
    <n v="290"/>
  </r>
  <r>
    <s v="Italy"/>
    <x v="7"/>
    <n v="112"/>
    <n v="855"/>
  </r>
  <r>
    <s v="Italy"/>
    <x v="8"/>
    <n v="192"/>
    <n v="1492"/>
  </r>
  <r>
    <s v="Spain"/>
    <x v="0"/>
    <n v="100"/>
    <n v="155"/>
  </r>
  <r>
    <s v="Spain"/>
    <x v="1"/>
    <n v="141"/>
    <n v="520"/>
  </r>
  <r>
    <s v="Spain"/>
    <x v="2"/>
    <n v="250"/>
    <n v="807"/>
  </r>
  <r>
    <s v="Spain"/>
    <x v="3"/>
    <n v="75"/>
    <n v="123"/>
  </r>
  <r>
    <s v="Spain"/>
    <x v="4"/>
    <n v="84"/>
    <n v="1253"/>
  </r>
  <r>
    <s v="Spain"/>
    <x v="5"/>
    <n v="1171"/>
    <n v="237"/>
  </r>
  <r>
    <s v="Spain"/>
    <x v="6"/>
    <n v="1007"/>
    <n v="1136"/>
  </r>
  <r>
    <s v="Spain"/>
    <x v="7"/>
    <n v="71"/>
    <n v="221"/>
  </r>
  <r>
    <s v="Spain"/>
    <x v="8"/>
    <n v="115"/>
    <n v="414"/>
  </r>
  <r>
    <s v="UK"/>
    <x v="0"/>
    <n v="8"/>
    <n v="36"/>
  </r>
  <r>
    <s v="UK"/>
    <x v="1"/>
    <n v="4"/>
    <n v="30"/>
  </r>
  <r>
    <s v="UK"/>
    <x v="2"/>
    <n v="37"/>
    <n v="75"/>
  </r>
  <r>
    <s v="UK"/>
    <x v="3"/>
    <n v="28"/>
    <n v="19"/>
  </r>
  <r>
    <s v="UK"/>
    <x v="4"/>
    <n v="27"/>
    <n v="23"/>
  </r>
  <r>
    <s v="UK"/>
    <x v="5"/>
    <n v="65"/>
    <n v="76"/>
  </r>
  <r>
    <s v="UK"/>
    <x v="6"/>
    <n v="57"/>
    <n v="115"/>
  </r>
  <r>
    <s v="UK"/>
    <x v="7"/>
    <n v="49"/>
    <n v="109"/>
  </r>
  <r>
    <s v="UK"/>
    <x v="8"/>
    <n v="35"/>
    <n v="1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Belgium"/>
    <x v="0"/>
    <n v="924"/>
    <n v="881"/>
  </r>
  <r>
    <s v="Belgium"/>
    <x v="1"/>
    <n v="810"/>
    <n v="953"/>
  </r>
  <r>
    <s v="Belgium"/>
    <x v="2"/>
    <n v="743"/>
    <n v="887"/>
  </r>
  <r>
    <s v="Belgium"/>
    <x v="3"/>
    <n v="1291"/>
    <n v="636"/>
  </r>
  <r>
    <s v="Belgium"/>
    <x v="4"/>
    <n v="1789"/>
    <n v="1286"/>
  </r>
  <r>
    <s v="Belgium"/>
    <x v="5"/>
    <n v="2250"/>
    <n v="1878"/>
  </r>
  <r>
    <s v="Belgium"/>
    <x v="6"/>
    <n v="1880"/>
    <n v="1725"/>
  </r>
  <r>
    <s v="Belgium"/>
    <x v="7"/>
    <n v="1419"/>
    <n v="1648"/>
  </r>
  <r>
    <s v="Belgium"/>
    <x v="8"/>
    <n v="1573"/>
    <n v="1411"/>
  </r>
  <r>
    <s v="France"/>
    <x v="0"/>
    <n v="999"/>
    <n v="770"/>
  </r>
  <r>
    <s v="France"/>
    <x v="1"/>
    <n v="1205"/>
    <n v="816"/>
  </r>
  <r>
    <s v="France"/>
    <x v="2"/>
    <n v="1522"/>
    <n v="576"/>
  </r>
  <r>
    <s v="France"/>
    <x v="3"/>
    <n v="856"/>
    <n v="276"/>
  </r>
  <r>
    <s v="France"/>
    <x v="4"/>
    <n v="1138"/>
    <n v="773"/>
  </r>
  <r>
    <s v="France"/>
    <x v="5"/>
    <n v="1655"/>
    <n v="1204"/>
  </r>
  <r>
    <s v="France"/>
    <x v="6"/>
    <n v="1809"/>
    <n v="1409"/>
  </r>
  <r>
    <s v="France"/>
    <x v="7"/>
    <n v="849"/>
    <n v="856"/>
  </r>
  <r>
    <s v="France"/>
    <x v="8"/>
    <n v="1264"/>
    <n v="1094"/>
  </r>
  <r>
    <s v="Germany"/>
    <x v="0"/>
    <m/>
    <m/>
  </r>
  <r>
    <s v="Germany"/>
    <x v="1"/>
    <m/>
    <m/>
  </r>
  <r>
    <s v="Germany"/>
    <x v="2"/>
    <m/>
    <m/>
  </r>
  <r>
    <s v="Germany"/>
    <x v="3"/>
    <m/>
    <m/>
  </r>
  <r>
    <s v="Germany"/>
    <x v="4"/>
    <m/>
    <m/>
  </r>
  <r>
    <s v="Germany"/>
    <x v="5"/>
    <m/>
    <m/>
  </r>
  <r>
    <s v="Germany"/>
    <x v="6"/>
    <m/>
    <m/>
  </r>
  <r>
    <s v="Germany"/>
    <x v="7"/>
    <m/>
    <m/>
  </r>
  <r>
    <s v="Germany"/>
    <x v="8"/>
    <m/>
    <m/>
  </r>
  <r>
    <s v="Italy"/>
    <x v="0"/>
    <n v="198"/>
    <n v="1080"/>
  </r>
  <r>
    <s v="Italy"/>
    <x v="1"/>
    <n v="176"/>
    <n v="632"/>
  </r>
  <r>
    <s v="Italy"/>
    <x v="2"/>
    <n v="143"/>
    <n v="112"/>
  </r>
  <r>
    <s v="Italy"/>
    <x v="3"/>
    <n v="316"/>
    <n v="15"/>
  </r>
  <r>
    <s v="Italy"/>
    <x v="4"/>
    <n v="238"/>
    <n v="257"/>
  </r>
  <r>
    <s v="Italy"/>
    <x v="5"/>
    <n v="387"/>
    <n v="427"/>
  </r>
  <r>
    <s v="Italy"/>
    <x v="6"/>
    <n v="311"/>
    <n v="485"/>
  </r>
  <r>
    <s v="Italy"/>
    <x v="7"/>
    <n v="105"/>
    <n v="250"/>
  </r>
  <r>
    <s v="Italy"/>
    <x v="8"/>
    <n v="144"/>
    <n v="43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Belgium"/>
    <x v="0"/>
    <n v="1603"/>
    <n v="1688"/>
  </r>
  <r>
    <s v="Belgium"/>
    <x v="1"/>
    <n v="1556"/>
    <n v="1752"/>
  </r>
  <r>
    <s v="Belgium"/>
    <x v="2"/>
    <n v="1527"/>
    <n v="1469"/>
  </r>
  <r>
    <s v="Belgium"/>
    <x v="3"/>
    <n v="2273"/>
    <n v="956"/>
  </r>
  <r>
    <s v="Belgium"/>
    <x v="4"/>
    <n v="2817"/>
    <n v="2354"/>
  </r>
  <r>
    <s v="Belgium"/>
    <x v="5"/>
    <n v="3367"/>
    <n v="3690"/>
  </r>
  <r>
    <s v="Belgium"/>
    <x v="6"/>
    <n v="3083"/>
    <n v="3232"/>
  </r>
  <r>
    <s v="Belgium"/>
    <x v="7"/>
    <n v="2515"/>
    <n v="3107"/>
  </r>
  <r>
    <s v="Belgium"/>
    <x v="8"/>
    <n v="2710"/>
    <n v="2937"/>
  </r>
  <r>
    <s v="France"/>
    <x v="0"/>
    <n v="5170"/>
    <n v="5876"/>
  </r>
  <r>
    <s v="France"/>
    <x v="1"/>
    <n v="5783"/>
    <n v="5500"/>
  </r>
  <r>
    <s v="France"/>
    <x v="2"/>
    <n v="7044"/>
    <n v="3526"/>
  </r>
  <r>
    <s v="France"/>
    <x v="3"/>
    <n v="6932"/>
    <n v="1499"/>
  </r>
  <r>
    <s v="France"/>
    <x v="4"/>
    <n v="7374"/>
    <n v="7419"/>
  </r>
  <r>
    <s v="France"/>
    <x v="5"/>
    <n v="8927"/>
    <n v="12484"/>
  </r>
  <r>
    <s v="France"/>
    <x v="6"/>
    <n v="11581"/>
    <n v="13092"/>
  </r>
  <r>
    <s v="France"/>
    <x v="7"/>
    <n v="8329"/>
    <n v="9427"/>
  </r>
  <r>
    <s v="France"/>
    <x v="8"/>
    <n v="9158"/>
    <n v="11318"/>
  </r>
  <r>
    <s v="Germany"/>
    <x v="0"/>
    <n v="702"/>
    <n v="1241"/>
  </r>
  <r>
    <s v="Germany"/>
    <x v="1"/>
    <n v="1728"/>
    <n v="1997"/>
  </r>
  <r>
    <s v="Germany"/>
    <x v="2"/>
    <n v="2705"/>
    <n v="1526"/>
  </r>
  <r>
    <s v="Germany"/>
    <x v="3"/>
    <n v="3154"/>
    <n v="1471"/>
  </r>
  <r>
    <s v="Germany"/>
    <x v="4"/>
    <n v="3066"/>
    <n v="2522"/>
  </r>
  <r>
    <s v="Germany"/>
    <x v="5"/>
    <n v="3268"/>
    <n v="2530"/>
  </r>
  <r>
    <s v="Germany"/>
    <x v="6"/>
    <n v="2823"/>
    <n v="2414"/>
  </r>
  <r>
    <s v="Germany"/>
    <x v="7"/>
    <n v="1684"/>
    <n v="2181"/>
  </r>
  <r>
    <s v="Germany"/>
    <x v="8"/>
    <n v="1926"/>
    <n v="2661"/>
  </r>
  <r>
    <s v="Italy"/>
    <x v="0"/>
    <n v="1227"/>
    <n v="2159"/>
  </r>
  <r>
    <s v="Italy"/>
    <x v="1"/>
    <n v="1146"/>
    <n v="1810"/>
  </r>
  <r>
    <s v="Italy"/>
    <x v="2"/>
    <n v="1469"/>
    <n v="589"/>
  </r>
  <r>
    <s v="Italy"/>
    <x v="3"/>
    <n v="1775"/>
    <n v="55"/>
  </r>
  <r>
    <s v="Italy"/>
    <x v="4"/>
    <n v="1895"/>
    <n v="1410"/>
  </r>
  <r>
    <s v="Italy"/>
    <x v="5"/>
    <n v="2378"/>
    <n v="2646"/>
  </r>
  <r>
    <s v="Italy"/>
    <x v="6"/>
    <n v="2790"/>
    <n v="3352"/>
  </r>
  <r>
    <s v="Italy"/>
    <x v="7"/>
    <n v="1235"/>
    <n v="1618"/>
  </r>
  <r>
    <s v="Italy"/>
    <x v="8"/>
    <n v="1857"/>
    <n v="2414"/>
  </r>
  <r>
    <s v="Netherlands"/>
    <x v="0"/>
    <n v="3961"/>
    <n v="4472"/>
  </r>
  <r>
    <s v="Netherlands"/>
    <x v="1"/>
    <n v="3915"/>
    <n v="3898"/>
  </r>
  <r>
    <s v="Netherlands"/>
    <x v="2"/>
    <n v="5273"/>
    <n v="4029"/>
  </r>
  <r>
    <s v="Netherlands"/>
    <x v="3"/>
    <n v="5332"/>
    <n v="5788"/>
  </r>
  <r>
    <s v="Netherlands"/>
    <x v="4"/>
    <n v="6337"/>
    <n v="8293"/>
  </r>
  <r>
    <s v="Netherlands"/>
    <x v="5"/>
    <n v="6501"/>
    <n v="9847"/>
  </r>
  <r>
    <s v="Netherlands"/>
    <x v="6"/>
    <n v="7217"/>
    <n v="9960"/>
  </r>
  <r>
    <s v="Netherlands"/>
    <x v="7"/>
    <n v="6371"/>
    <n v="9349"/>
  </r>
  <r>
    <s v="Netherlands"/>
    <x v="8"/>
    <n v="5540"/>
    <n v="8549"/>
  </r>
  <r>
    <s v="Spain"/>
    <x v="0"/>
    <n v="1572"/>
    <n v="2018"/>
  </r>
  <r>
    <s v="Spain"/>
    <x v="1"/>
    <n v="1283"/>
    <n v="1776"/>
  </r>
  <r>
    <s v="Spain"/>
    <x v="2"/>
    <n v="1219"/>
    <n v="1344"/>
  </r>
  <r>
    <s v="Spain"/>
    <x v="3"/>
    <n v="1347"/>
    <n v="96"/>
  </r>
  <r>
    <s v="Spain"/>
    <x v="4"/>
    <n v="1408"/>
    <n v="801"/>
  </r>
  <r>
    <s v="Spain"/>
    <x v="5"/>
    <n v="1816"/>
    <n v="1704"/>
  </r>
  <r>
    <s v="Spain"/>
    <x v="6"/>
    <n v="2379"/>
    <n v="3198"/>
  </r>
  <r>
    <s v="Spain"/>
    <x v="7"/>
    <n v="1346"/>
    <n v="2965"/>
  </r>
  <r>
    <s v="Spain"/>
    <x v="8"/>
    <n v="1971"/>
    <n v="16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1165F9-18FC-4AB0-AD99-D6A3475D7CE4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4:C14" firstHeaderRow="0" firstDataRow="1" firstDataCol="1"/>
  <pivotFields count="4">
    <pivotField showAll="0"/>
    <pivotField axis="axisRow" showAll="0">
      <items count="13">
        <item n="January" x="0"/>
        <item n="February" x="1"/>
        <item n="March" x="2"/>
        <item n="April" x="3"/>
        <item n="May " x="4"/>
        <item n="June" x="5"/>
        <item m="1" x="9"/>
        <item m="1" x="10"/>
        <item m="1" x="11"/>
        <item x="6"/>
        <item x="7"/>
        <item x="8"/>
        <item t="default"/>
      </items>
    </pivotField>
    <pivotField name="Motorcycles (2019)2" dataField="1" numFmtId="3" showAll="0"/>
    <pivotField name="Motorcycles (2020)2" dataField="1" numFmtId="3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otorcycles (2019)2" fld="2" baseField="0" baseItem="0"/>
    <dataField name="Sum of Motorcycles (2020)2" fld="3" baseField="0" baseItem="0"/>
  </dataFields>
  <formats count="1">
    <format dxfId="3">
      <pivotArea outline="0" collapsedLevelsAreSubtotals="1" fieldPosition="0"/>
    </format>
  </formats>
  <chartFormats count="2"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24851B-9F75-4B0F-9583-B0896DBF7364}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4:C14" firstHeaderRow="0" firstDataRow="1" firstDataCol="1"/>
  <pivotFields count="4">
    <pivotField showAll="0"/>
    <pivotField axis="axisRow" showAll="0">
      <items count="10">
        <item n="January" x="0"/>
        <item n="February" x="1"/>
        <item n="March" x="2"/>
        <item n="April" x="3"/>
        <item n="May" x="4"/>
        <item n="June" x="5"/>
        <item x="6"/>
        <item x="7"/>
        <item x="8"/>
        <item t="default"/>
      </items>
    </pivotField>
    <pivotField name="Motorcycles (2019)2" dataField="1" numFmtId="3" showAll="0"/>
    <pivotField name="Motorcycles (2020)2" dataField="1" numFmtId="3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otorcycles (2019)2" fld="2" baseField="0" baseItem="0"/>
    <dataField name="Sum of Motorcycles (2020)2" fld="3" baseField="0" baseItem="0"/>
  </dataFields>
  <formats count="1">
    <format dxfId="2">
      <pivotArea outline="0" collapsedLevelsAreSubtotals="1" fieldPosition="0"/>
    </format>
  </formats>
  <chartFormats count="2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7BB82-55CF-48D4-91F8-2677E6BBD66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0">
  <location ref="A4:C14" firstHeaderRow="0" firstDataRow="1" firstDataCol="1"/>
  <pivotFields count="4">
    <pivotField showAll="0"/>
    <pivotField axis="axisRow" showAll="0">
      <items count="10">
        <item n="January" x="0"/>
        <item n="February" x="1"/>
        <item n="March" x="2"/>
        <item n="April" x="3"/>
        <item n="May " x="4"/>
        <item n="June" x="5"/>
        <item x="6"/>
        <item x="7"/>
        <item x="8"/>
        <item t="default"/>
      </items>
    </pivotField>
    <pivotField name="Mopeds (2019)2" dataField="1" numFmtId="3" showAll="0"/>
    <pivotField name="Mopeds (2020)2" dataField="1" numFmtId="3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opeds (2019)2" fld="2" baseField="0" baseItem="0"/>
    <dataField name="Sum of Mopeds (2020)2" fld="3" baseField="0" baseItem="0"/>
  </dataFields>
  <formats count="1">
    <format dxfId="1">
      <pivotArea outline="0" collapsedLevelsAreSubtotals="1" fieldPosition="0"/>
    </format>
  </formats>
  <chartFormats count="2">
    <chartFormat chart="9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92A8E1-F1FD-4BC7-8421-802E91BD1D05}" name="PivotTable7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4:C14" firstHeaderRow="0" firstDataRow="1" firstDataCol="1"/>
  <pivotFields count="4">
    <pivotField showAll="0"/>
    <pivotField axis="axisRow" showAll="0">
      <items count="10">
        <item n="January" x="0"/>
        <item n="February" x="1"/>
        <item n="March" x="2"/>
        <item n="April" x="3"/>
        <item n="May" x="4"/>
        <item n="June" x="5"/>
        <item x="6"/>
        <item x="7"/>
        <item x="8"/>
        <item t="default"/>
      </items>
    </pivotField>
    <pivotField name="Mopeds (2019)2" dataField="1" showAll="0"/>
    <pivotField name="Mopeds (2020)2" dataField="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opeds (2019)2" fld="2" baseField="0" baseItem="0"/>
    <dataField name="Sum of Mopeds (2020)2" fld="3" baseField="0" baseItem="0"/>
  </dataFields>
  <formats count="1">
    <format dxfId="0">
      <pivotArea outline="0" collapsedLevelsAreSubtotals="1" fieldPosition="0"/>
    </format>
  </formats>
  <chartFormats count="2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showGridLines="0" tabSelected="1" zoomScaleNormal="100" workbookViewId="0"/>
  </sheetViews>
  <sheetFormatPr defaultColWidth="8.6640625" defaultRowHeight="14.4" x14ac:dyDescent="0.3"/>
  <cols>
    <col min="1" max="1" width="3.6640625" customWidth="1"/>
    <col min="2" max="2" width="15.109375" style="1" customWidth="1"/>
  </cols>
  <sheetData>
    <row r="2" spans="1:7" x14ac:dyDescent="0.3">
      <c r="B2" s="1" t="s">
        <v>17</v>
      </c>
    </row>
    <row r="3" spans="1:7" x14ac:dyDescent="0.3">
      <c r="B3" s="1" t="s">
        <v>49</v>
      </c>
    </row>
    <row r="5" spans="1:7" x14ac:dyDescent="0.3">
      <c r="B5" s="6" t="s">
        <v>44</v>
      </c>
    </row>
    <row r="7" spans="1:7" x14ac:dyDescent="0.3">
      <c r="B7" s="6" t="s">
        <v>45</v>
      </c>
    </row>
    <row r="9" spans="1:7" x14ac:dyDescent="0.3">
      <c r="B9" s="6" t="s">
        <v>46</v>
      </c>
    </row>
    <row r="11" spans="1:7" x14ac:dyDescent="0.3">
      <c r="B11" s="6" t="s">
        <v>47</v>
      </c>
    </row>
    <row r="12" spans="1:7" s="2" customFormat="1" x14ac:dyDescent="0.3">
      <c r="B12" s="6"/>
    </row>
    <row r="13" spans="1:7" s="2" customFormat="1" x14ac:dyDescent="0.3">
      <c r="B13" s="6" t="s">
        <v>40</v>
      </c>
    </row>
    <row r="14" spans="1:7" x14ac:dyDescent="0.3">
      <c r="A14" s="2"/>
    </row>
    <row r="15" spans="1:7" x14ac:dyDescent="0.3">
      <c r="B15" s="6" t="s">
        <v>41</v>
      </c>
      <c r="C15" s="1"/>
      <c r="D15" s="1"/>
      <c r="E15" s="1"/>
      <c r="F15" s="1"/>
      <c r="G15" s="1"/>
    </row>
    <row r="16" spans="1:7" x14ac:dyDescent="0.3">
      <c r="A16" s="1"/>
      <c r="C16" s="1"/>
      <c r="D16" s="1"/>
      <c r="E16" s="1"/>
      <c r="F16" s="1"/>
      <c r="G16" s="1"/>
    </row>
    <row r="17" spans="1:7" x14ac:dyDescent="0.3">
      <c r="A17" s="1"/>
      <c r="B17" s="6" t="s">
        <v>42</v>
      </c>
      <c r="C17" s="1"/>
      <c r="D17" s="1"/>
      <c r="E17" s="1"/>
      <c r="F17" s="1"/>
      <c r="G17" s="1"/>
    </row>
    <row r="18" spans="1:7" x14ac:dyDescent="0.3">
      <c r="A18" s="1"/>
    </row>
    <row r="19" spans="1:7" x14ac:dyDescent="0.3">
      <c r="B19" s="6" t="s">
        <v>43</v>
      </c>
    </row>
    <row r="20" spans="1:7" s="2" customFormat="1" x14ac:dyDescent="0.3">
      <c r="A20"/>
      <c r="B20" s="6"/>
    </row>
    <row r="21" spans="1:7" x14ac:dyDescent="0.3">
      <c r="B21" s="12" t="s">
        <v>18</v>
      </c>
    </row>
    <row r="22" spans="1:7" x14ac:dyDescent="0.3">
      <c r="B22" s="13" t="s">
        <v>59</v>
      </c>
    </row>
    <row r="24" spans="1:7" x14ac:dyDescent="0.3">
      <c r="B24" s="12" t="s">
        <v>19</v>
      </c>
      <c r="C24" s="11"/>
    </row>
    <row r="25" spans="1:7" x14ac:dyDescent="0.3">
      <c r="B25" s="15" t="s">
        <v>20</v>
      </c>
      <c r="C25" s="15" t="s">
        <v>21</v>
      </c>
    </row>
    <row r="26" spans="1:7" x14ac:dyDescent="0.3">
      <c r="B26" s="15" t="s">
        <v>22</v>
      </c>
      <c r="C26" s="15" t="s">
        <v>23</v>
      </c>
    </row>
    <row r="27" spans="1:7" x14ac:dyDescent="0.3">
      <c r="B27" s="14" t="s">
        <v>24</v>
      </c>
      <c r="C27" s="11" t="s">
        <v>25</v>
      </c>
    </row>
  </sheetData>
  <hyperlinks>
    <hyperlink ref="B5" location="'MC - All'!A1" display="Motorcycle registrations in key European markets (all powertrains)" xr:uid="{AABEA4A2-8208-44F9-9C53-A844E2B261F4}"/>
    <hyperlink ref="B7" location="'MC - Electric'!A1" display="Motorcycle registrations in key European markets (electric)" xr:uid="{2021E955-9EF7-410D-9512-F5C3E28AEDCE}"/>
    <hyperlink ref="B9" location="'MP - All'!A1" display="Moped registrations in key European markets (all powertrains)" xr:uid="{FD7EA611-F2FD-45C5-86A8-3AB60A2DE94D}"/>
    <hyperlink ref="B11" location="'MP - Electric'!A1" display="Moped registrations in key European markets (electric)" xr:uid="{C757603A-CEBA-4308-BB83-7DFA4668F22A}"/>
    <hyperlink ref="B13" location="'Chart - MC - All'!A1" display="Chart 01 - Motorcycle registrations in key European markets (all powertrans)" xr:uid="{F0E293F7-C6D1-447A-9F08-3D7C08078C9F}"/>
    <hyperlink ref="B15" location="'Chart - MC - Electric'!A1" display="Chart 02 - Motorcycle registrations in key European markets (electric)" xr:uid="{87608918-356E-42E9-8BBA-C66212ABF3F5}"/>
    <hyperlink ref="B17" location="'Chart - MP - All'!A1" display="Chart 03 - Moped registrations in key European markets (all powertrans)" xr:uid="{057723F3-D463-4C53-B6C8-54673DE90501}"/>
    <hyperlink ref="B19" location="'Chart - MP - Elec'!A1" display="Chart 04 - Moped registrations in key European markets (electric)" xr:uid="{AFC4A808-8913-4BC6-97E2-CE456688BD2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CB02-35F0-48B2-902D-0FC4819E117F}">
  <dimension ref="A1:E51"/>
  <sheetViews>
    <sheetView showGridLines="0" workbookViewId="0"/>
  </sheetViews>
  <sheetFormatPr defaultColWidth="20.5546875" defaultRowHeight="14.4" x14ac:dyDescent="0.3"/>
  <sheetData>
    <row r="1" spans="1:5" s="12" customFormat="1" x14ac:dyDescent="0.3">
      <c r="A1" s="12" t="s">
        <v>37</v>
      </c>
    </row>
    <row r="2" spans="1:5" s="12" customFormat="1" x14ac:dyDescent="0.3">
      <c r="A2" s="12" t="s">
        <v>50</v>
      </c>
    </row>
    <row r="3" spans="1:5" s="11" customFormat="1" x14ac:dyDescent="0.3"/>
    <row r="4" spans="1:5" ht="39" customHeight="1" x14ac:dyDescent="0.3">
      <c r="A4" s="18" t="s">
        <v>9</v>
      </c>
      <c r="B4" s="18" t="s">
        <v>2</v>
      </c>
      <c r="C4" s="17" t="s">
        <v>29</v>
      </c>
      <c r="D4" s="17" t="s">
        <v>30</v>
      </c>
      <c r="E4" s="17" t="s">
        <v>0</v>
      </c>
    </row>
    <row r="5" spans="1:5" x14ac:dyDescent="0.3">
      <c r="A5" s="3" t="s">
        <v>11</v>
      </c>
      <c r="B5" s="4">
        <v>1</v>
      </c>
      <c r="C5" s="5">
        <v>10376</v>
      </c>
      <c r="D5" s="5">
        <v>12837</v>
      </c>
      <c r="E5" s="5">
        <v>23.7</v>
      </c>
    </row>
    <row r="6" spans="1:5" x14ac:dyDescent="0.3">
      <c r="A6" s="3" t="s">
        <v>11</v>
      </c>
      <c r="B6" s="4">
        <v>2</v>
      </c>
      <c r="C6" s="5">
        <v>12795</v>
      </c>
      <c r="D6" s="5">
        <v>15602</v>
      </c>
      <c r="E6" s="5">
        <v>21.9</v>
      </c>
    </row>
    <row r="7" spans="1:5" x14ac:dyDescent="0.3">
      <c r="A7" s="3" t="s">
        <v>11</v>
      </c>
      <c r="B7" s="4">
        <v>3</v>
      </c>
      <c r="C7" s="5">
        <v>20842</v>
      </c>
      <c r="D7" s="5">
        <v>10400</v>
      </c>
      <c r="E7" s="5">
        <v>-50.1</v>
      </c>
    </row>
    <row r="8" spans="1:5" x14ac:dyDescent="0.3">
      <c r="A8" s="3" t="s">
        <v>11</v>
      </c>
      <c r="B8" s="4">
        <v>4</v>
      </c>
      <c r="C8" s="5">
        <v>21816</v>
      </c>
      <c r="D8" s="5">
        <v>3666</v>
      </c>
      <c r="E8" s="5">
        <v>-83.2</v>
      </c>
    </row>
    <row r="9" spans="1:5" x14ac:dyDescent="0.3">
      <c r="A9" s="3" t="s">
        <v>11</v>
      </c>
      <c r="B9" s="4">
        <v>5</v>
      </c>
      <c r="C9" s="5">
        <v>22145</v>
      </c>
      <c r="D9" s="5">
        <v>18677</v>
      </c>
      <c r="E9" s="5">
        <v>-15.7</v>
      </c>
    </row>
    <row r="10" spans="1:5" s="11" customFormat="1" x14ac:dyDescent="0.3">
      <c r="A10" s="3" t="s">
        <v>11</v>
      </c>
      <c r="B10" s="4">
        <v>6</v>
      </c>
      <c r="C10" s="5">
        <v>22086</v>
      </c>
      <c r="D10" s="5">
        <v>29911</v>
      </c>
      <c r="E10" s="5">
        <v>35.4</v>
      </c>
    </row>
    <row r="11" spans="1:5" s="11" customFormat="1" x14ac:dyDescent="0.3">
      <c r="A11" s="3" t="s">
        <v>11</v>
      </c>
      <c r="B11" s="4">
        <v>7</v>
      </c>
      <c r="C11" s="5">
        <v>22249</v>
      </c>
      <c r="D11" s="5">
        <v>29435</v>
      </c>
      <c r="E11" s="5">
        <v>32.299999999999997</v>
      </c>
    </row>
    <row r="12" spans="1:5" s="11" customFormat="1" x14ac:dyDescent="0.3">
      <c r="A12" s="3" t="s">
        <v>11</v>
      </c>
      <c r="B12" s="4">
        <v>8</v>
      </c>
      <c r="C12" s="5">
        <v>13280</v>
      </c>
      <c r="D12" s="5">
        <v>15607</v>
      </c>
      <c r="E12" s="5">
        <v>17.5</v>
      </c>
    </row>
    <row r="13" spans="1:5" x14ac:dyDescent="0.3">
      <c r="A13" s="3" t="s">
        <v>11</v>
      </c>
      <c r="B13" s="4">
        <v>9</v>
      </c>
      <c r="C13" s="5">
        <v>16443</v>
      </c>
      <c r="D13" s="5">
        <v>19024</v>
      </c>
      <c r="E13" s="5">
        <v>15.7</v>
      </c>
    </row>
    <row r="14" spans="1:5" x14ac:dyDescent="0.3">
      <c r="A14" s="3" t="s">
        <v>12</v>
      </c>
      <c r="B14" s="4">
        <v>1</v>
      </c>
      <c r="C14" s="5">
        <v>4384</v>
      </c>
      <c r="D14" s="5">
        <v>6819</v>
      </c>
      <c r="E14" s="5">
        <v>55.5</v>
      </c>
    </row>
    <row r="15" spans="1:5" x14ac:dyDescent="0.3">
      <c r="A15" s="3" t="s">
        <v>12</v>
      </c>
      <c r="B15" s="4">
        <v>2</v>
      </c>
      <c r="C15" s="5">
        <v>12620</v>
      </c>
      <c r="D15" s="5">
        <v>13377</v>
      </c>
      <c r="E15" s="5">
        <v>6</v>
      </c>
    </row>
    <row r="16" spans="1:5" x14ac:dyDescent="0.3">
      <c r="A16" s="3" t="s">
        <v>12</v>
      </c>
      <c r="B16" s="4">
        <v>3</v>
      </c>
      <c r="C16" s="5">
        <v>27451</v>
      </c>
      <c r="D16" s="5">
        <v>23063</v>
      </c>
      <c r="E16" s="5">
        <v>-16</v>
      </c>
    </row>
    <row r="17" spans="1:5" x14ac:dyDescent="0.3">
      <c r="A17" s="3" t="s">
        <v>12</v>
      </c>
      <c r="B17" s="4">
        <v>4</v>
      </c>
      <c r="C17" s="5">
        <v>23999</v>
      </c>
      <c r="D17" s="5">
        <v>17754</v>
      </c>
      <c r="E17" s="5">
        <v>-26</v>
      </c>
    </row>
    <row r="18" spans="1:5" x14ac:dyDescent="0.3">
      <c r="A18" s="3" t="s">
        <v>12</v>
      </c>
      <c r="B18" s="4">
        <v>5</v>
      </c>
      <c r="C18" s="5">
        <v>20042</v>
      </c>
      <c r="D18" s="5">
        <v>24664</v>
      </c>
      <c r="E18" s="5">
        <v>23.1</v>
      </c>
    </row>
    <row r="19" spans="1:5" x14ac:dyDescent="0.3">
      <c r="A19" s="3" t="s">
        <v>12</v>
      </c>
      <c r="B19" s="4">
        <v>6</v>
      </c>
      <c r="C19" s="5">
        <v>17484</v>
      </c>
      <c r="D19" s="5">
        <v>25957</v>
      </c>
      <c r="E19" s="5">
        <v>48.5</v>
      </c>
    </row>
    <row r="20" spans="1:5" s="11" customFormat="1" x14ac:dyDescent="0.3">
      <c r="A20" s="3" t="s">
        <v>12</v>
      </c>
      <c r="B20" s="4">
        <v>7</v>
      </c>
      <c r="C20" s="5">
        <v>19527</v>
      </c>
      <c r="D20" s="5">
        <v>30210</v>
      </c>
      <c r="E20" s="5">
        <v>54.7</v>
      </c>
    </row>
    <row r="21" spans="1:5" s="11" customFormat="1" x14ac:dyDescent="0.3">
      <c r="A21" s="3" t="s">
        <v>12</v>
      </c>
      <c r="B21" s="4">
        <v>8</v>
      </c>
      <c r="C21" s="5">
        <v>14632</v>
      </c>
      <c r="D21" s="5">
        <v>23277</v>
      </c>
      <c r="E21" s="5">
        <v>59.1</v>
      </c>
    </row>
    <row r="22" spans="1:5" s="11" customFormat="1" x14ac:dyDescent="0.3">
      <c r="A22" s="3" t="s">
        <v>12</v>
      </c>
      <c r="B22" s="4">
        <v>9</v>
      </c>
      <c r="C22" s="5">
        <v>11126</v>
      </c>
      <c r="D22" s="5">
        <v>18393</v>
      </c>
      <c r="E22" s="5">
        <v>65.3</v>
      </c>
    </row>
    <row r="23" spans="1:5" x14ac:dyDescent="0.3">
      <c r="A23" s="3" t="s">
        <v>13</v>
      </c>
      <c r="B23" s="4">
        <v>1</v>
      </c>
      <c r="C23" s="5">
        <v>13589</v>
      </c>
      <c r="D23" s="5">
        <v>14352</v>
      </c>
      <c r="E23" s="5">
        <v>5.6</v>
      </c>
    </row>
    <row r="24" spans="1:5" x14ac:dyDescent="0.3">
      <c r="A24" s="3" t="s">
        <v>13</v>
      </c>
      <c r="B24" s="4">
        <v>2</v>
      </c>
      <c r="C24" s="5">
        <v>16233</v>
      </c>
      <c r="D24" s="5">
        <v>18144</v>
      </c>
      <c r="E24" s="5">
        <v>11.8</v>
      </c>
    </row>
    <row r="25" spans="1:5" x14ac:dyDescent="0.3">
      <c r="A25" s="3" t="s">
        <v>13</v>
      </c>
      <c r="B25" s="4">
        <v>3</v>
      </c>
      <c r="C25" s="5">
        <v>25129</v>
      </c>
      <c r="D25" s="5">
        <v>8520</v>
      </c>
      <c r="E25" s="5">
        <v>-66.099999999999994</v>
      </c>
    </row>
    <row r="26" spans="1:5" x14ac:dyDescent="0.3">
      <c r="A26" s="3" t="s">
        <v>13</v>
      </c>
      <c r="B26" s="4">
        <v>4</v>
      </c>
      <c r="C26" s="5">
        <v>26907</v>
      </c>
      <c r="D26" s="5">
        <v>811</v>
      </c>
      <c r="E26" s="5">
        <v>-97</v>
      </c>
    </row>
    <row r="27" spans="1:5" x14ac:dyDescent="0.3">
      <c r="A27" s="3" t="s">
        <v>13</v>
      </c>
      <c r="B27" s="4">
        <v>5</v>
      </c>
      <c r="C27" s="5">
        <v>28616</v>
      </c>
      <c r="D27" s="5">
        <v>25671</v>
      </c>
      <c r="E27" s="5">
        <v>-10.3</v>
      </c>
    </row>
    <row r="28" spans="1:5" x14ac:dyDescent="0.3">
      <c r="A28" s="3" t="s">
        <v>13</v>
      </c>
      <c r="B28" s="4">
        <v>6</v>
      </c>
      <c r="C28" s="5">
        <v>28482</v>
      </c>
      <c r="D28" s="5">
        <v>39087</v>
      </c>
      <c r="E28" s="5">
        <v>37.200000000000003</v>
      </c>
    </row>
    <row r="29" spans="1:5" s="11" customFormat="1" x14ac:dyDescent="0.3">
      <c r="A29" s="3" t="s">
        <v>13</v>
      </c>
      <c r="B29" s="4">
        <v>7</v>
      </c>
      <c r="C29" s="5">
        <v>29578</v>
      </c>
      <c r="D29" s="5">
        <v>36880</v>
      </c>
      <c r="E29" s="5">
        <v>24.7</v>
      </c>
    </row>
    <row r="30" spans="1:5" s="11" customFormat="1" x14ac:dyDescent="0.3">
      <c r="A30" s="3" t="s">
        <v>13</v>
      </c>
      <c r="B30" s="4">
        <v>8</v>
      </c>
      <c r="C30" s="5">
        <v>11683</v>
      </c>
      <c r="D30" s="5">
        <v>16649</v>
      </c>
      <c r="E30" s="5">
        <v>42.5</v>
      </c>
    </row>
    <row r="31" spans="1:5" s="11" customFormat="1" x14ac:dyDescent="0.3">
      <c r="A31" s="3" t="s">
        <v>13</v>
      </c>
      <c r="B31" s="4">
        <v>9</v>
      </c>
      <c r="C31" s="5">
        <v>18178</v>
      </c>
      <c r="D31" s="5">
        <v>23587</v>
      </c>
      <c r="E31" s="5">
        <v>29.8</v>
      </c>
    </row>
    <row r="32" spans="1:5" x14ac:dyDescent="0.3">
      <c r="A32" s="3" t="s">
        <v>15</v>
      </c>
      <c r="B32" s="4">
        <v>1</v>
      </c>
      <c r="C32" s="5">
        <v>11230</v>
      </c>
      <c r="D32" s="5">
        <v>12535</v>
      </c>
      <c r="E32" s="5">
        <v>11.6</v>
      </c>
    </row>
    <row r="33" spans="1:5" x14ac:dyDescent="0.3">
      <c r="A33" s="3" t="s">
        <v>15</v>
      </c>
      <c r="B33" s="4">
        <v>2</v>
      </c>
      <c r="C33" s="5">
        <v>10887</v>
      </c>
      <c r="D33" s="5">
        <v>12993</v>
      </c>
      <c r="E33" s="5">
        <v>19.3</v>
      </c>
    </row>
    <row r="34" spans="1:5" x14ac:dyDescent="0.3">
      <c r="A34" s="3" t="s">
        <v>15</v>
      </c>
      <c r="B34" s="4">
        <v>3</v>
      </c>
      <c r="C34" s="5">
        <v>15149</v>
      </c>
      <c r="D34" s="5">
        <v>8717</v>
      </c>
      <c r="E34" s="5">
        <v>-42.5</v>
      </c>
    </row>
    <row r="35" spans="1:5" x14ac:dyDescent="0.3">
      <c r="A35" s="3" t="s">
        <v>15</v>
      </c>
      <c r="B35" s="4">
        <v>4</v>
      </c>
      <c r="C35" s="5">
        <v>14768</v>
      </c>
      <c r="D35" s="5">
        <v>535</v>
      </c>
      <c r="E35" s="5">
        <v>-96.4</v>
      </c>
    </row>
    <row r="36" spans="1:5" x14ac:dyDescent="0.3">
      <c r="A36" s="3" t="s">
        <v>15</v>
      </c>
      <c r="B36" s="4">
        <v>5</v>
      </c>
      <c r="C36" s="5">
        <v>17805</v>
      </c>
      <c r="D36" s="5">
        <v>8698</v>
      </c>
      <c r="E36" s="5">
        <v>-51.1</v>
      </c>
    </row>
    <row r="37" spans="1:5" x14ac:dyDescent="0.3">
      <c r="A37" s="3" t="s">
        <v>15</v>
      </c>
      <c r="B37" s="4">
        <v>6</v>
      </c>
      <c r="C37" s="5">
        <v>18882</v>
      </c>
      <c r="D37" s="5">
        <v>18790</v>
      </c>
      <c r="E37" s="5">
        <v>-0.5</v>
      </c>
    </row>
    <row r="38" spans="1:5" s="11" customFormat="1" x14ac:dyDescent="0.3">
      <c r="A38" s="3" t="s">
        <v>15</v>
      </c>
      <c r="B38" s="4">
        <v>7</v>
      </c>
      <c r="C38" s="5">
        <v>20719</v>
      </c>
      <c r="D38" s="5">
        <v>20379</v>
      </c>
      <c r="E38" s="5">
        <v>-1.6</v>
      </c>
    </row>
    <row r="39" spans="1:5" s="11" customFormat="1" x14ac:dyDescent="0.3">
      <c r="A39" s="3" t="s">
        <v>15</v>
      </c>
      <c r="B39" s="4">
        <v>8</v>
      </c>
      <c r="C39" s="5">
        <v>11831</v>
      </c>
      <c r="D39" s="5">
        <v>12416</v>
      </c>
      <c r="E39" s="5">
        <v>4.9000000000000004</v>
      </c>
    </row>
    <row r="40" spans="1:5" s="11" customFormat="1" x14ac:dyDescent="0.3">
      <c r="A40" s="3" t="s">
        <v>15</v>
      </c>
      <c r="B40" s="4">
        <v>9</v>
      </c>
      <c r="C40" s="5">
        <v>15277</v>
      </c>
      <c r="D40" s="5">
        <v>14242</v>
      </c>
      <c r="E40" s="5">
        <v>-6.8</v>
      </c>
    </row>
    <row r="41" spans="1:5" x14ac:dyDescent="0.3">
      <c r="A41" s="3" t="s">
        <v>16</v>
      </c>
      <c r="B41" s="4">
        <v>1</v>
      </c>
      <c r="C41" s="5">
        <v>5616</v>
      </c>
      <c r="D41" s="5">
        <v>5748</v>
      </c>
      <c r="E41" s="5">
        <v>2.4</v>
      </c>
    </row>
    <row r="42" spans="1:5" x14ac:dyDescent="0.3">
      <c r="A42" s="3" t="s">
        <v>16</v>
      </c>
      <c r="B42" s="4">
        <v>2</v>
      </c>
      <c r="C42" s="5">
        <v>4146</v>
      </c>
      <c r="D42" s="5">
        <v>4280</v>
      </c>
      <c r="E42" s="5">
        <v>3.2</v>
      </c>
    </row>
    <row r="43" spans="1:5" x14ac:dyDescent="0.3">
      <c r="A43" s="3" t="s">
        <v>16</v>
      </c>
      <c r="B43" s="4">
        <v>3</v>
      </c>
      <c r="C43" s="5">
        <v>16148</v>
      </c>
      <c r="D43" s="5">
        <v>12565</v>
      </c>
      <c r="E43" s="5">
        <v>-22.2</v>
      </c>
    </row>
    <row r="44" spans="1:5" x14ac:dyDescent="0.3">
      <c r="A44" s="3" t="s">
        <v>16</v>
      </c>
      <c r="B44" s="4">
        <v>4</v>
      </c>
      <c r="C44" s="5">
        <v>9246</v>
      </c>
      <c r="D44" s="5">
        <v>1480</v>
      </c>
      <c r="E44" s="5">
        <v>-84</v>
      </c>
    </row>
    <row r="45" spans="1:5" x14ac:dyDescent="0.3">
      <c r="A45" s="3" t="s">
        <v>16</v>
      </c>
      <c r="B45" s="4">
        <v>5</v>
      </c>
      <c r="C45" s="5">
        <v>10381</v>
      </c>
      <c r="D45" s="5">
        <v>5018</v>
      </c>
      <c r="E45" s="5">
        <v>-51.7</v>
      </c>
    </row>
    <row r="46" spans="1:5" s="11" customFormat="1" x14ac:dyDescent="0.3">
      <c r="A46" s="3" t="s">
        <v>16</v>
      </c>
      <c r="B46" s="4">
        <v>6</v>
      </c>
      <c r="C46" s="5">
        <v>11116</v>
      </c>
      <c r="D46" s="5">
        <v>12619</v>
      </c>
      <c r="E46" s="5">
        <v>13.5</v>
      </c>
    </row>
    <row r="47" spans="1:5" s="11" customFormat="1" x14ac:dyDescent="0.3">
      <c r="A47" s="3" t="s">
        <v>16</v>
      </c>
      <c r="B47" s="4">
        <v>7</v>
      </c>
      <c r="C47" s="5">
        <v>9335</v>
      </c>
      <c r="D47" s="5">
        <v>13205</v>
      </c>
      <c r="E47" s="5">
        <v>41.5</v>
      </c>
    </row>
    <row r="48" spans="1:5" s="11" customFormat="1" x14ac:dyDescent="0.3">
      <c r="A48" s="3" t="s">
        <v>16</v>
      </c>
      <c r="B48" s="4">
        <v>8</v>
      </c>
      <c r="C48" s="5">
        <v>6390</v>
      </c>
      <c r="D48" s="5">
        <v>8423</v>
      </c>
      <c r="E48" s="5">
        <v>31.8</v>
      </c>
    </row>
    <row r="49" spans="1:5" x14ac:dyDescent="0.3">
      <c r="A49" s="3" t="s">
        <v>16</v>
      </c>
      <c r="B49" s="4">
        <v>9</v>
      </c>
      <c r="C49" s="5">
        <v>12208</v>
      </c>
      <c r="D49" s="5">
        <v>13486</v>
      </c>
      <c r="E49" s="5">
        <v>10.5</v>
      </c>
    </row>
    <row r="50" spans="1:5" x14ac:dyDescent="0.3">
      <c r="D50" s="11"/>
    </row>
    <row r="51" spans="1:5" s="1" customFormat="1" x14ac:dyDescent="0.3">
      <c r="A51" s="21" t="s">
        <v>1</v>
      </c>
      <c r="B51" s="22"/>
      <c r="C51" s="9">
        <f>SUBTOTAL(109, C5:C49)</f>
        <v>732826</v>
      </c>
      <c r="D51" s="9">
        <f>SUBTOTAL(109, D5:D49)</f>
        <v>708503</v>
      </c>
      <c r="E51" s="10">
        <f>((D51-C51)/C51)*100</f>
        <v>-3.3190689194979437</v>
      </c>
    </row>
  </sheetData>
  <autoFilter ref="A4:E49" xr:uid="{3F8B11F2-C069-45D3-835A-359EF48EA3EE}">
    <sortState xmlns:xlrd2="http://schemas.microsoft.com/office/spreadsheetml/2017/richdata2" ref="A5:E49">
      <sortCondition ref="A4:A49"/>
    </sortState>
  </autoFilter>
  <mergeCells count="1">
    <mergeCell ref="A51:B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showGridLines="0" zoomScaleNormal="100" workbookViewId="0"/>
  </sheetViews>
  <sheetFormatPr defaultColWidth="20.5546875" defaultRowHeight="14.4" x14ac:dyDescent="0.3"/>
  <cols>
    <col min="1" max="1" width="20.5546875" style="1"/>
    <col min="3" max="3" width="20.5546875" style="2"/>
    <col min="5" max="6" width="20.5546875" style="2"/>
    <col min="8" max="8" width="20.5546875" style="2"/>
    <col min="11" max="11" width="20.5546875" style="2"/>
  </cols>
  <sheetData>
    <row r="1" spans="1:5" s="11" customFormat="1" x14ac:dyDescent="0.3">
      <c r="A1" s="12" t="s">
        <v>38</v>
      </c>
    </row>
    <row r="2" spans="1:5" s="11" customFormat="1" x14ac:dyDescent="0.3">
      <c r="A2" s="12" t="s">
        <v>50</v>
      </c>
    </row>
    <row r="3" spans="1:5" s="11" customFormat="1" x14ac:dyDescent="0.3">
      <c r="A3" s="12"/>
    </row>
    <row r="4" spans="1:5" ht="39" customHeight="1" x14ac:dyDescent="0.3">
      <c r="A4" s="18" t="s">
        <v>9</v>
      </c>
      <c r="B4" s="18" t="s">
        <v>2</v>
      </c>
      <c r="C4" s="17" t="s">
        <v>29</v>
      </c>
      <c r="D4" s="17" t="s">
        <v>30</v>
      </c>
      <c r="E4" s="17" t="s">
        <v>0</v>
      </c>
    </row>
    <row r="5" spans="1:5" x14ac:dyDescent="0.3">
      <c r="A5" s="3" t="s">
        <v>11</v>
      </c>
      <c r="B5" s="4">
        <v>1</v>
      </c>
      <c r="C5" s="5">
        <v>114</v>
      </c>
      <c r="D5" s="5">
        <v>227</v>
      </c>
      <c r="E5" s="5">
        <v>99.1</v>
      </c>
    </row>
    <row r="6" spans="1:5" x14ac:dyDescent="0.3">
      <c r="A6" s="3" t="s">
        <v>11</v>
      </c>
      <c r="B6" s="4">
        <v>2</v>
      </c>
      <c r="C6" s="5">
        <v>221</v>
      </c>
      <c r="D6" s="5">
        <v>246</v>
      </c>
      <c r="E6" s="5">
        <v>11.3</v>
      </c>
    </row>
    <row r="7" spans="1:5" x14ac:dyDescent="0.3">
      <c r="A7" s="3" t="s">
        <v>11</v>
      </c>
      <c r="B7" s="4">
        <v>3</v>
      </c>
      <c r="C7" s="5">
        <v>246</v>
      </c>
      <c r="D7" s="5">
        <v>180</v>
      </c>
      <c r="E7" s="5">
        <v>-26.8</v>
      </c>
    </row>
    <row r="8" spans="1:5" x14ac:dyDescent="0.3">
      <c r="A8" s="3" t="s">
        <v>11</v>
      </c>
      <c r="B8" s="4">
        <v>4</v>
      </c>
      <c r="C8" s="5">
        <v>210</v>
      </c>
      <c r="D8" s="5">
        <v>80</v>
      </c>
      <c r="E8" s="5">
        <v>-61.9</v>
      </c>
    </row>
    <row r="9" spans="1:5" x14ac:dyDescent="0.3">
      <c r="A9" s="3" t="s">
        <v>11</v>
      </c>
      <c r="B9" s="4">
        <v>5</v>
      </c>
      <c r="C9" s="5">
        <v>196</v>
      </c>
      <c r="D9" s="5">
        <v>243</v>
      </c>
      <c r="E9" s="5">
        <v>24</v>
      </c>
    </row>
    <row r="10" spans="1:5" x14ac:dyDescent="0.3">
      <c r="A10" s="3" t="s">
        <v>11</v>
      </c>
      <c r="B10" s="4">
        <v>6</v>
      </c>
      <c r="C10" s="5">
        <v>166</v>
      </c>
      <c r="D10" s="5">
        <v>364</v>
      </c>
      <c r="E10" s="5">
        <v>119.3</v>
      </c>
    </row>
    <row r="11" spans="1:5" x14ac:dyDescent="0.3">
      <c r="A11" s="3" t="s">
        <v>11</v>
      </c>
      <c r="B11" s="4">
        <v>7</v>
      </c>
      <c r="C11" s="5">
        <v>236</v>
      </c>
      <c r="D11" s="5">
        <v>361</v>
      </c>
      <c r="E11" s="5">
        <v>53</v>
      </c>
    </row>
    <row r="12" spans="1:5" x14ac:dyDescent="0.3">
      <c r="A12" s="3" t="s">
        <v>11</v>
      </c>
      <c r="B12" s="4">
        <v>8</v>
      </c>
      <c r="C12" s="5">
        <v>180</v>
      </c>
      <c r="D12" s="5">
        <v>306</v>
      </c>
      <c r="E12" s="5">
        <v>70</v>
      </c>
    </row>
    <row r="13" spans="1:5" x14ac:dyDescent="0.3">
      <c r="A13" s="3" t="s">
        <v>11</v>
      </c>
      <c r="B13" s="4">
        <v>9</v>
      </c>
      <c r="C13" s="5">
        <v>326</v>
      </c>
      <c r="D13" s="5">
        <v>424</v>
      </c>
      <c r="E13" s="5">
        <v>30.1</v>
      </c>
    </row>
    <row r="14" spans="1:5" x14ac:dyDescent="0.3">
      <c r="A14" s="3" t="s">
        <v>12</v>
      </c>
      <c r="B14" s="4">
        <v>1</v>
      </c>
      <c r="C14" s="5">
        <v>54</v>
      </c>
      <c r="D14" s="5">
        <v>62</v>
      </c>
      <c r="E14" s="5">
        <v>14.8</v>
      </c>
    </row>
    <row r="15" spans="1:5" x14ac:dyDescent="0.3">
      <c r="A15" s="3" t="s">
        <v>12</v>
      </c>
      <c r="B15" s="4">
        <v>2</v>
      </c>
      <c r="C15" s="5">
        <v>279</v>
      </c>
      <c r="D15" s="5">
        <v>109</v>
      </c>
      <c r="E15" s="5">
        <v>-60.9</v>
      </c>
    </row>
    <row r="16" spans="1:5" x14ac:dyDescent="0.3">
      <c r="A16" s="3" t="s">
        <v>12</v>
      </c>
      <c r="B16" s="4">
        <v>3</v>
      </c>
      <c r="C16" s="5">
        <v>172</v>
      </c>
      <c r="D16" s="5">
        <v>155</v>
      </c>
      <c r="E16" s="5">
        <v>-9.9</v>
      </c>
    </row>
    <row r="17" spans="1:5" x14ac:dyDescent="0.3">
      <c r="A17" s="3" t="s">
        <v>12</v>
      </c>
      <c r="B17" s="4">
        <v>4</v>
      </c>
      <c r="C17" s="5">
        <v>198</v>
      </c>
      <c r="D17" s="5">
        <v>153</v>
      </c>
      <c r="E17" s="5">
        <v>-22.7</v>
      </c>
    </row>
    <row r="18" spans="1:5" x14ac:dyDescent="0.3">
      <c r="A18" s="3" t="s">
        <v>12</v>
      </c>
      <c r="B18" s="4">
        <v>5</v>
      </c>
      <c r="C18" s="5">
        <v>170</v>
      </c>
      <c r="D18" s="5">
        <v>212</v>
      </c>
      <c r="E18" s="5">
        <v>24.7</v>
      </c>
    </row>
    <row r="19" spans="1:5" x14ac:dyDescent="0.3">
      <c r="A19" s="3" t="s">
        <v>12</v>
      </c>
      <c r="B19" s="4">
        <v>6</v>
      </c>
      <c r="C19" s="5">
        <v>134</v>
      </c>
      <c r="D19" s="5">
        <v>354</v>
      </c>
      <c r="E19" s="5">
        <v>164.2</v>
      </c>
    </row>
    <row r="20" spans="1:5" x14ac:dyDescent="0.3">
      <c r="A20" s="3" t="s">
        <v>12</v>
      </c>
      <c r="B20" s="4">
        <v>7</v>
      </c>
      <c r="C20" s="5">
        <v>247</v>
      </c>
      <c r="D20" s="5">
        <v>367</v>
      </c>
      <c r="E20" s="5">
        <v>48.6</v>
      </c>
    </row>
    <row r="21" spans="1:5" x14ac:dyDescent="0.3">
      <c r="A21" s="3" t="s">
        <v>12</v>
      </c>
      <c r="B21" s="4">
        <v>8</v>
      </c>
      <c r="C21" s="5">
        <v>139</v>
      </c>
      <c r="D21" s="5">
        <v>327</v>
      </c>
      <c r="E21" s="5">
        <v>135.30000000000001</v>
      </c>
    </row>
    <row r="22" spans="1:5" x14ac:dyDescent="0.3">
      <c r="A22" s="3" t="s">
        <v>12</v>
      </c>
      <c r="B22" s="4">
        <v>9</v>
      </c>
      <c r="C22" s="5">
        <v>129</v>
      </c>
      <c r="D22" s="5">
        <v>264</v>
      </c>
      <c r="E22" s="5">
        <v>104.7</v>
      </c>
    </row>
    <row r="23" spans="1:5" x14ac:dyDescent="0.3">
      <c r="A23" s="3" t="s">
        <v>13</v>
      </c>
      <c r="B23" s="4">
        <v>1</v>
      </c>
      <c r="C23" s="5">
        <v>33</v>
      </c>
      <c r="D23" s="5">
        <v>134</v>
      </c>
      <c r="E23" s="5">
        <v>306.10000000000002</v>
      </c>
    </row>
    <row r="24" spans="1:5" x14ac:dyDescent="0.3">
      <c r="A24" s="3" t="s">
        <v>13</v>
      </c>
      <c r="B24" s="4">
        <v>2</v>
      </c>
      <c r="C24" s="5">
        <v>150</v>
      </c>
      <c r="D24" s="5">
        <v>164</v>
      </c>
      <c r="E24" s="5">
        <v>9.3000000000000007</v>
      </c>
    </row>
    <row r="25" spans="1:5" x14ac:dyDescent="0.3">
      <c r="A25" s="3" t="s">
        <v>13</v>
      </c>
      <c r="B25" s="4">
        <v>3</v>
      </c>
      <c r="C25" s="5">
        <v>66</v>
      </c>
      <c r="D25" s="5">
        <v>110</v>
      </c>
      <c r="E25" s="5">
        <v>66.7</v>
      </c>
    </row>
    <row r="26" spans="1:5" x14ac:dyDescent="0.3">
      <c r="A26" s="3" t="s">
        <v>13</v>
      </c>
      <c r="B26" s="4">
        <v>4</v>
      </c>
      <c r="C26" s="5">
        <v>120</v>
      </c>
      <c r="D26" s="5">
        <v>12</v>
      </c>
      <c r="E26" s="5">
        <v>-90</v>
      </c>
    </row>
    <row r="27" spans="1:5" x14ac:dyDescent="0.3">
      <c r="A27" s="3" t="s">
        <v>13</v>
      </c>
      <c r="B27" s="4">
        <v>5</v>
      </c>
      <c r="C27" s="5">
        <v>163</v>
      </c>
      <c r="D27" s="5">
        <v>697</v>
      </c>
      <c r="E27" s="5">
        <v>327.60000000000002</v>
      </c>
    </row>
    <row r="28" spans="1:5" x14ac:dyDescent="0.3">
      <c r="A28" s="3" t="s">
        <v>13</v>
      </c>
      <c r="B28" s="4">
        <v>6</v>
      </c>
      <c r="C28" s="5">
        <v>136</v>
      </c>
      <c r="D28" s="5">
        <v>234</v>
      </c>
      <c r="E28" s="5">
        <v>72.099999999999994</v>
      </c>
    </row>
    <row r="29" spans="1:5" x14ac:dyDescent="0.3">
      <c r="A29" s="3" t="s">
        <v>13</v>
      </c>
      <c r="B29" s="4">
        <v>7</v>
      </c>
      <c r="C29" s="5">
        <v>196</v>
      </c>
      <c r="D29" s="5">
        <v>290</v>
      </c>
      <c r="E29" s="5">
        <v>48</v>
      </c>
    </row>
    <row r="30" spans="1:5" x14ac:dyDescent="0.3">
      <c r="A30" s="3" t="s">
        <v>13</v>
      </c>
      <c r="B30" s="4">
        <v>8</v>
      </c>
      <c r="C30" s="5">
        <v>112</v>
      </c>
      <c r="D30" s="5">
        <v>855</v>
      </c>
      <c r="E30" s="5">
        <v>663.4</v>
      </c>
    </row>
    <row r="31" spans="1:5" x14ac:dyDescent="0.3">
      <c r="A31" s="3" t="s">
        <v>13</v>
      </c>
      <c r="B31" s="4">
        <v>9</v>
      </c>
      <c r="C31" s="5">
        <v>192</v>
      </c>
      <c r="D31" s="5">
        <v>1492</v>
      </c>
      <c r="E31" s="5">
        <v>677.1</v>
      </c>
    </row>
    <row r="32" spans="1:5" x14ac:dyDescent="0.3">
      <c r="A32" s="3" t="s">
        <v>15</v>
      </c>
      <c r="B32" s="4">
        <v>1</v>
      </c>
      <c r="C32" s="5">
        <v>100</v>
      </c>
      <c r="D32" s="5">
        <v>155</v>
      </c>
      <c r="E32" s="5">
        <v>55</v>
      </c>
    </row>
    <row r="33" spans="1:5" x14ac:dyDescent="0.3">
      <c r="A33" s="3" t="s">
        <v>15</v>
      </c>
      <c r="B33" s="4">
        <v>2</v>
      </c>
      <c r="C33" s="5">
        <v>141</v>
      </c>
      <c r="D33" s="5">
        <v>520</v>
      </c>
      <c r="E33" s="5">
        <v>268.8</v>
      </c>
    </row>
    <row r="34" spans="1:5" x14ac:dyDescent="0.3">
      <c r="A34" s="3" t="s">
        <v>15</v>
      </c>
      <c r="B34" s="4">
        <v>3</v>
      </c>
      <c r="C34" s="5">
        <v>250</v>
      </c>
      <c r="D34" s="5">
        <v>807</v>
      </c>
      <c r="E34" s="5">
        <v>222.8</v>
      </c>
    </row>
    <row r="35" spans="1:5" x14ac:dyDescent="0.3">
      <c r="A35" s="3" t="s">
        <v>15</v>
      </c>
      <c r="B35" s="4">
        <v>4</v>
      </c>
      <c r="C35" s="5">
        <v>75</v>
      </c>
      <c r="D35" s="5">
        <v>123</v>
      </c>
      <c r="E35" s="5">
        <v>64</v>
      </c>
    </row>
    <row r="36" spans="1:5" x14ac:dyDescent="0.3">
      <c r="A36" s="3" t="s">
        <v>15</v>
      </c>
      <c r="B36" s="4">
        <v>5</v>
      </c>
      <c r="C36" s="5">
        <v>84</v>
      </c>
      <c r="D36" s="5">
        <v>1253</v>
      </c>
      <c r="E36" s="5">
        <v>1391.7</v>
      </c>
    </row>
    <row r="37" spans="1:5" x14ac:dyDescent="0.3">
      <c r="A37" s="3" t="s">
        <v>15</v>
      </c>
      <c r="B37" s="4">
        <v>6</v>
      </c>
      <c r="C37" s="5">
        <v>1171</v>
      </c>
      <c r="D37" s="5">
        <v>237</v>
      </c>
      <c r="E37" s="5">
        <v>-79.8</v>
      </c>
    </row>
    <row r="38" spans="1:5" x14ac:dyDescent="0.3">
      <c r="A38" s="3" t="s">
        <v>15</v>
      </c>
      <c r="B38" s="4" t="s">
        <v>53</v>
      </c>
      <c r="C38" s="5">
        <v>1007</v>
      </c>
      <c r="D38" s="5">
        <v>1136</v>
      </c>
      <c r="E38" s="5">
        <v>12.8</v>
      </c>
    </row>
    <row r="39" spans="1:5" x14ac:dyDescent="0.3">
      <c r="A39" s="3" t="s">
        <v>15</v>
      </c>
      <c r="B39" s="4" t="s">
        <v>54</v>
      </c>
      <c r="C39" s="5">
        <v>71</v>
      </c>
      <c r="D39" s="5">
        <v>221</v>
      </c>
      <c r="E39" s="5">
        <v>211.3</v>
      </c>
    </row>
    <row r="40" spans="1:5" x14ac:dyDescent="0.3">
      <c r="A40" s="3" t="s">
        <v>15</v>
      </c>
      <c r="B40" s="4" t="s">
        <v>55</v>
      </c>
      <c r="C40" s="5">
        <v>115</v>
      </c>
      <c r="D40" s="5">
        <v>414</v>
      </c>
      <c r="E40" s="5">
        <v>260</v>
      </c>
    </row>
    <row r="41" spans="1:5" x14ac:dyDescent="0.3">
      <c r="A41" s="3" t="s">
        <v>16</v>
      </c>
      <c r="B41" s="4">
        <v>1</v>
      </c>
      <c r="C41" s="5">
        <v>8</v>
      </c>
      <c r="D41" s="5">
        <v>36</v>
      </c>
      <c r="E41" s="5">
        <v>350</v>
      </c>
    </row>
    <row r="42" spans="1:5" x14ac:dyDescent="0.3">
      <c r="A42" s="3" t="s">
        <v>16</v>
      </c>
      <c r="B42" s="4">
        <v>2</v>
      </c>
      <c r="C42" s="5">
        <v>4</v>
      </c>
      <c r="D42" s="5">
        <v>30</v>
      </c>
      <c r="E42" s="5">
        <v>650</v>
      </c>
    </row>
    <row r="43" spans="1:5" x14ac:dyDescent="0.3">
      <c r="A43" s="3" t="s">
        <v>16</v>
      </c>
      <c r="B43" s="4">
        <v>3</v>
      </c>
      <c r="C43" s="5">
        <v>37</v>
      </c>
      <c r="D43" s="5">
        <v>75</v>
      </c>
      <c r="E43" s="5">
        <v>102.7</v>
      </c>
    </row>
    <row r="44" spans="1:5" x14ac:dyDescent="0.3">
      <c r="A44" s="3" t="s">
        <v>16</v>
      </c>
      <c r="B44" s="4">
        <v>4</v>
      </c>
      <c r="C44" s="5">
        <v>28</v>
      </c>
      <c r="D44" s="5">
        <v>19</v>
      </c>
      <c r="E44" s="5">
        <v>-32.1</v>
      </c>
    </row>
    <row r="45" spans="1:5" x14ac:dyDescent="0.3">
      <c r="A45" s="3" t="s">
        <v>16</v>
      </c>
      <c r="B45" s="4">
        <v>5</v>
      </c>
      <c r="C45" s="5">
        <v>27</v>
      </c>
      <c r="D45" s="5">
        <v>23</v>
      </c>
      <c r="E45" s="5">
        <v>-14.8</v>
      </c>
    </row>
    <row r="46" spans="1:5" x14ac:dyDescent="0.3">
      <c r="A46" s="3" t="s">
        <v>16</v>
      </c>
      <c r="B46" s="4">
        <v>6</v>
      </c>
      <c r="C46" s="5">
        <v>65</v>
      </c>
      <c r="D46" s="5">
        <v>76</v>
      </c>
      <c r="E46" s="5">
        <v>16.899999999999999</v>
      </c>
    </row>
    <row r="47" spans="1:5" x14ac:dyDescent="0.3">
      <c r="A47" s="3" t="s">
        <v>16</v>
      </c>
      <c r="B47" s="4">
        <v>7</v>
      </c>
      <c r="C47" s="5">
        <v>57</v>
      </c>
      <c r="D47" s="5">
        <v>115</v>
      </c>
      <c r="E47" s="5">
        <v>101.8</v>
      </c>
    </row>
    <row r="48" spans="1:5" x14ac:dyDescent="0.3">
      <c r="A48" s="3" t="s">
        <v>16</v>
      </c>
      <c r="B48" s="4">
        <v>8</v>
      </c>
      <c r="C48" s="5">
        <v>49</v>
      </c>
      <c r="D48" s="5">
        <v>109</v>
      </c>
      <c r="E48" s="5">
        <v>122.4</v>
      </c>
    </row>
    <row r="49" spans="1:5" x14ac:dyDescent="0.3">
      <c r="A49" s="3" t="s">
        <v>16</v>
      </c>
      <c r="B49" s="4">
        <v>9</v>
      </c>
      <c r="C49" s="5">
        <v>35</v>
      </c>
      <c r="D49" s="5">
        <v>126</v>
      </c>
      <c r="E49" s="5">
        <v>260</v>
      </c>
    </row>
    <row r="50" spans="1:5" x14ac:dyDescent="0.3">
      <c r="A50" s="11"/>
      <c r="B50" s="11"/>
      <c r="C50" s="11"/>
      <c r="D50" s="11"/>
      <c r="E50" s="11"/>
    </row>
    <row r="51" spans="1:5" x14ac:dyDescent="0.3">
      <c r="A51" s="21" t="s">
        <v>1</v>
      </c>
      <c r="B51" s="22"/>
      <c r="C51" s="9">
        <f>SUBTOTAL(109, C5:C49)</f>
        <v>7909</v>
      </c>
      <c r="D51" s="9">
        <f>SUBTOTAL(109, D5:D49)</f>
        <v>13897</v>
      </c>
      <c r="E51" s="10">
        <f>((D51-C51)/C51)*100</f>
        <v>75.711215071437593</v>
      </c>
    </row>
  </sheetData>
  <autoFilter ref="A4:E49" xr:uid="{309B6750-4266-4AE2-8B0E-67C144430590}"/>
  <mergeCells count="1">
    <mergeCell ref="A51:B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5343-7553-4429-9B76-952AFD6D5F17}">
  <dimension ref="A1:G60"/>
  <sheetViews>
    <sheetView showGridLines="0" workbookViewId="0"/>
  </sheetViews>
  <sheetFormatPr defaultColWidth="20.5546875" defaultRowHeight="14.4" x14ac:dyDescent="0.3"/>
  <cols>
    <col min="6" max="6" width="6.77734375" customWidth="1"/>
    <col min="7" max="7" width="72" customWidth="1"/>
  </cols>
  <sheetData>
    <row r="1" spans="1:7" s="11" customFormat="1" x14ac:dyDescent="0.3">
      <c r="A1" s="12" t="s">
        <v>39</v>
      </c>
    </row>
    <row r="2" spans="1:7" s="11" customFormat="1" x14ac:dyDescent="0.3">
      <c r="A2" s="12" t="s">
        <v>50</v>
      </c>
    </row>
    <row r="3" spans="1:7" s="11" customFormat="1" x14ac:dyDescent="0.3"/>
    <row r="4" spans="1:7" ht="39" customHeight="1" x14ac:dyDescent="0.3">
      <c r="A4" s="18" t="s">
        <v>9</v>
      </c>
      <c r="B4" s="18" t="s">
        <v>2</v>
      </c>
      <c r="C4" s="17" t="s">
        <v>31</v>
      </c>
      <c r="D4" s="17" t="s">
        <v>32</v>
      </c>
      <c r="E4" s="17" t="s">
        <v>0</v>
      </c>
      <c r="G4" s="20" t="s">
        <v>58</v>
      </c>
    </row>
    <row r="5" spans="1:7" x14ac:dyDescent="0.3">
      <c r="A5" s="3" t="s">
        <v>10</v>
      </c>
      <c r="B5" s="4">
        <v>1</v>
      </c>
      <c r="C5" s="5">
        <v>1603</v>
      </c>
      <c r="D5" s="5">
        <v>1688</v>
      </c>
      <c r="E5" s="5">
        <v>5.3</v>
      </c>
    </row>
    <row r="6" spans="1:7" x14ac:dyDescent="0.3">
      <c r="A6" s="3" t="s">
        <v>10</v>
      </c>
      <c r="B6" s="4">
        <v>2</v>
      </c>
      <c r="C6" s="5">
        <v>1556</v>
      </c>
      <c r="D6" s="5">
        <v>1752</v>
      </c>
      <c r="E6" s="5">
        <v>12.6</v>
      </c>
    </row>
    <row r="7" spans="1:7" x14ac:dyDescent="0.3">
      <c r="A7" s="3" t="s">
        <v>10</v>
      </c>
      <c r="B7" s="4">
        <v>3</v>
      </c>
      <c r="C7" s="5">
        <v>1527</v>
      </c>
      <c r="D7" s="5">
        <v>1469</v>
      </c>
      <c r="E7" s="5">
        <v>-3.8</v>
      </c>
    </row>
    <row r="8" spans="1:7" x14ac:dyDescent="0.3">
      <c r="A8" s="3" t="s">
        <v>10</v>
      </c>
      <c r="B8" s="4">
        <v>4</v>
      </c>
      <c r="C8" s="5">
        <v>2273</v>
      </c>
      <c r="D8" s="5">
        <v>956</v>
      </c>
      <c r="E8" s="5">
        <v>-57.9</v>
      </c>
    </row>
    <row r="9" spans="1:7" x14ac:dyDescent="0.3">
      <c r="A9" s="3" t="s">
        <v>10</v>
      </c>
      <c r="B9" s="4">
        <v>5</v>
      </c>
      <c r="C9" s="5">
        <v>2817</v>
      </c>
      <c r="D9" s="5">
        <v>2354</v>
      </c>
      <c r="E9" s="5">
        <v>-16.399999999999999</v>
      </c>
    </row>
    <row r="10" spans="1:7" x14ac:dyDescent="0.3">
      <c r="A10" s="3" t="s">
        <v>10</v>
      </c>
      <c r="B10" s="4">
        <v>6</v>
      </c>
      <c r="C10" s="5">
        <v>3367</v>
      </c>
      <c r="D10" s="5">
        <v>3690</v>
      </c>
      <c r="E10" s="5">
        <v>9.6</v>
      </c>
    </row>
    <row r="11" spans="1:7" s="11" customFormat="1" x14ac:dyDescent="0.3">
      <c r="A11" s="3" t="s">
        <v>10</v>
      </c>
      <c r="B11" s="4">
        <v>7</v>
      </c>
      <c r="C11" s="5">
        <v>3083</v>
      </c>
      <c r="D11" s="5">
        <v>3232</v>
      </c>
      <c r="E11" s="5">
        <v>4.8</v>
      </c>
    </row>
    <row r="12" spans="1:7" s="11" customFormat="1" x14ac:dyDescent="0.3">
      <c r="A12" s="3" t="s">
        <v>10</v>
      </c>
      <c r="B12" s="4">
        <v>8</v>
      </c>
      <c r="C12" s="5">
        <v>2515</v>
      </c>
      <c r="D12" s="5">
        <v>3107</v>
      </c>
      <c r="E12" s="5">
        <v>23.5</v>
      </c>
    </row>
    <row r="13" spans="1:7" s="11" customFormat="1" x14ac:dyDescent="0.3">
      <c r="A13" s="3" t="s">
        <v>10</v>
      </c>
      <c r="B13" s="4">
        <v>9</v>
      </c>
      <c r="C13" s="5">
        <v>2710</v>
      </c>
      <c r="D13" s="5">
        <v>2937</v>
      </c>
      <c r="E13" s="5">
        <v>8.4</v>
      </c>
    </row>
    <row r="14" spans="1:7" x14ac:dyDescent="0.3">
      <c r="A14" s="3" t="s">
        <v>11</v>
      </c>
      <c r="B14" s="4">
        <v>1</v>
      </c>
      <c r="C14" s="5">
        <v>5170</v>
      </c>
      <c r="D14" s="5">
        <v>5876</v>
      </c>
      <c r="E14" s="5">
        <v>13.7</v>
      </c>
    </row>
    <row r="15" spans="1:7" x14ac:dyDescent="0.3">
      <c r="A15" s="3" t="s">
        <v>11</v>
      </c>
      <c r="B15" s="4">
        <v>2</v>
      </c>
      <c r="C15" s="5">
        <v>5783</v>
      </c>
      <c r="D15" s="5">
        <v>5500</v>
      </c>
      <c r="E15" s="5">
        <v>-4.9000000000000004</v>
      </c>
    </row>
    <row r="16" spans="1:7" x14ac:dyDescent="0.3">
      <c r="A16" s="3" t="s">
        <v>11</v>
      </c>
      <c r="B16" s="4">
        <v>3</v>
      </c>
      <c r="C16" s="5">
        <v>7044</v>
      </c>
      <c r="D16" s="5">
        <v>3526</v>
      </c>
      <c r="E16" s="5">
        <v>-49.9</v>
      </c>
    </row>
    <row r="17" spans="1:5" x14ac:dyDescent="0.3">
      <c r="A17" s="3" t="s">
        <v>11</v>
      </c>
      <c r="B17" s="4">
        <v>4</v>
      </c>
      <c r="C17" s="5">
        <v>6932</v>
      </c>
      <c r="D17" s="5">
        <v>1499</v>
      </c>
      <c r="E17" s="5">
        <v>-78.400000000000006</v>
      </c>
    </row>
    <row r="18" spans="1:5" x14ac:dyDescent="0.3">
      <c r="A18" s="3" t="s">
        <v>11</v>
      </c>
      <c r="B18" s="4">
        <v>5</v>
      </c>
      <c r="C18" s="5">
        <v>7374</v>
      </c>
      <c r="D18" s="5">
        <v>7419</v>
      </c>
      <c r="E18" s="5">
        <v>0.6</v>
      </c>
    </row>
    <row r="19" spans="1:5" x14ac:dyDescent="0.3">
      <c r="A19" s="3" t="s">
        <v>11</v>
      </c>
      <c r="B19" s="4">
        <v>6</v>
      </c>
      <c r="C19" s="5">
        <v>8927</v>
      </c>
      <c r="D19" s="5">
        <v>12484</v>
      </c>
      <c r="E19" s="5">
        <v>39.799999999999997</v>
      </c>
    </row>
    <row r="20" spans="1:5" s="11" customFormat="1" x14ac:dyDescent="0.3">
      <c r="A20" s="3" t="s">
        <v>11</v>
      </c>
      <c r="B20" s="4">
        <v>7</v>
      </c>
      <c r="C20" s="5">
        <v>11581</v>
      </c>
      <c r="D20" s="5">
        <v>13092</v>
      </c>
      <c r="E20" s="5">
        <v>13</v>
      </c>
    </row>
    <row r="21" spans="1:5" s="11" customFormat="1" x14ac:dyDescent="0.3">
      <c r="A21" s="3" t="s">
        <v>11</v>
      </c>
      <c r="B21" s="4">
        <v>8</v>
      </c>
      <c r="C21" s="5">
        <v>8329</v>
      </c>
      <c r="D21" s="5">
        <v>9427</v>
      </c>
      <c r="E21" s="5">
        <v>13.2</v>
      </c>
    </row>
    <row r="22" spans="1:5" s="11" customFormat="1" x14ac:dyDescent="0.3">
      <c r="A22" s="3" t="s">
        <v>11</v>
      </c>
      <c r="B22" s="4">
        <v>9</v>
      </c>
      <c r="C22" s="5">
        <v>9158</v>
      </c>
      <c r="D22" s="5">
        <v>11318</v>
      </c>
      <c r="E22" s="5">
        <v>23.6</v>
      </c>
    </row>
    <row r="23" spans="1:5" x14ac:dyDescent="0.3">
      <c r="A23" s="3" t="s">
        <v>12</v>
      </c>
      <c r="B23" s="4">
        <v>1</v>
      </c>
      <c r="C23" s="5">
        <v>702</v>
      </c>
      <c r="D23" s="19">
        <v>1241</v>
      </c>
      <c r="E23" s="5">
        <v>76.8</v>
      </c>
    </row>
    <row r="24" spans="1:5" x14ac:dyDescent="0.3">
      <c r="A24" s="3" t="s">
        <v>12</v>
      </c>
      <c r="B24" s="4">
        <v>2</v>
      </c>
      <c r="C24" s="5">
        <v>1728</v>
      </c>
      <c r="D24" s="19">
        <v>1997</v>
      </c>
      <c r="E24" s="5">
        <v>15.6</v>
      </c>
    </row>
    <row r="25" spans="1:5" x14ac:dyDescent="0.3">
      <c r="A25" s="3" t="s">
        <v>12</v>
      </c>
      <c r="B25" s="4">
        <v>3</v>
      </c>
      <c r="C25" s="5">
        <v>2705</v>
      </c>
      <c r="D25" s="19">
        <v>1526</v>
      </c>
      <c r="E25" s="5">
        <v>-43.6</v>
      </c>
    </row>
    <row r="26" spans="1:5" x14ac:dyDescent="0.3">
      <c r="A26" s="3" t="s">
        <v>12</v>
      </c>
      <c r="B26" s="4">
        <v>4</v>
      </c>
      <c r="C26" s="5">
        <v>3154</v>
      </c>
      <c r="D26" s="19">
        <v>1471</v>
      </c>
      <c r="E26" s="5">
        <v>-53.4</v>
      </c>
    </row>
    <row r="27" spans="1:5" x14ac:dyDescent="0.3">
      <c r="A27" s="3" t="s">
        <v>12</v>
      </c>
      <c r="B27" s="4">
        <v>5</v>
      </c>
      <c r="C27" s="5">
        <v>3066</v>
      </c>
      <c r="D27" s="19">
        <v>2522</v>
      </c>
      <c r="E27" s="5">
        <v>-17.7</v>
      </c>
    </row>
    <row r="28" spans="1:5" s="11" customFormat="1" x14ac:dyDescent="0.3">
      <c r="A28" s="3" t="s">
        <v>12</v>
      </c>
      <c r="B28" s="4">
        <v>6</v>
      </c>
      <c r="C28" s="5">
        <v>3268</v>
      </c>
      <c r="D28" s="19">
        <v>2530</v>
      </c>
      <c r="E28" s="5">
        <v>-22.6</v>
      </c>
    </row>
    <row r="29" spans="1:5" s="11" customFormat="1" x14ac:dyDescent="0.3">
      <c r="A29" s="3" t="s">
        <v>12</v>
      </c>
      <c r="B29" s="4">
        <v>7</v>
      </c>
      <c r="C29" s="5">
        <v>2823</v>
      </c>
      <c r="D29" s="19">
        <v>2414</v>
      </c>
      <c r="E29" s="5">
        <v>-14.5</v>
      </c>
    </row>
    <row r="30" spans="1:5" s="11" customFormat="1" x14ac:dyDescent="0.3">
      <c r="A30" s="3" t="s">
        <v>12</v>
      </c>
      <c r="B30" s="4">
        <v>8</v>
      </c>
      <c r="C30" s="5">
        <v>1684</v>
      </c>
      <c r="D30" s="19">
        <v>2181</v>
      </c>
      <c r="E30" s="5">
        <v>29.5</v>
      </c>
    </row>
    <row r="31" spans="1:5" x14ac:dyDescent="0.3">
      <c r="A31" s="3" t="s">
        <v>12</v>
      </c>
      <c r="B31" s="4">
        <v>9</v>
      </c>
      <c r="C31" s="5">
        <v>1926</v>
      </c>
      <c r="D31" s="19">
        <v>2661</v>
      </c>
      <c r="E31" s="5">
        <v>38.200000000000003</v>
      </c>
    </row>
    <row r="32" spans="1:5" x14ac:dyDescent="0.3">
      <c r="A32" s="3" t="s">
        <v>13</v>
      </c>
      <c r="B32" s="4">
        <v>1</v>
      </c>
      <c r="C32" s="5">
        <v>1227</v>
      </c>
      <c r="D32" s="5">
        <v>2159</v>
      </c>
      <c r="E32" s="5">
        <v>76</v>
      </c>
    </row>
    <row r="33" spans="1:5" x14ac:dyDescent="0.3">
      <c r="A33" s="3" t="s">
        <v>13</v>
      </c>
      <c r="B33" s="4">
        <v>2</v>
      </c>
      <c r="C33" s="5">
        <v>1146</v>
      </c>
      <c r="D33" s="5">
        <v>1810</v>
      </c>
      <c r="E33" s="5">
        <v>57.9</v>
      </c>
    </row>
    <row r="34" spans="1:5" x14ac:dyDescent="0.3">
      <c r="A34" s="3" t="s">
        <v>13</v>
      </c>
      <c r="B34" s="4">
        <v>3</v>
      </c>
      <c r="C34" s="5">
        <v>1469</v>
      </c>
      <c r="D34" s="5">
        <v>589</v>
      </c>
      <c r="E34" s="5">
        <v>-59.9</v>
      </c>
    </row>
    <row r="35" spans="1:5" x14ac:dyDescent="0.3">
      <c r="A35" s="3" t="s">
        <v>13</v>
      </c>
      <c r="B35" s="4">
        <v>4</v>
      </c>
      <c r="C35" s="5">
        <v>1775</v>
      </c>
      <c r="D35" s="5">
        <v>55</v>
      </c>
      <c r="E35" s="5">
        <v>-96.9</v>
      </c>
    </row>
    <row r="36" spans="1:5" x14ac:dyDescent="0.3">
      <c r="A36" s="3" t="s">
        <v>13</v>
      </c>
      <c r="B36" s="4">
        <v>5</v>
      </c>
      <c r="C36" s="5">
        <v>1895</v>
      </c>
      <c r="D36" s="5">
        <v>1410</v>
      </c>
      <c r="E36" s="5">
        <v>-25.6</v>
      </c>
    </row>
    <row r="37" spans="1:5" x14ac:dyDescent="0.3">
      <c r="A37" s="3" t="s">
        <v>13</v>
      </c>
      <c r="B37" s="4">
        <v>6</v>
      </c>
      <c r="C37" s="5">
        <v>2378</v>
      </c>
      <c r="D37" s="5">
        <v>2646</v>
      </c>
      <c r="E37" s="5">
        <v>11.3</v>
      </c>
    </row>
    <row r="38" spans="1:5" s="11" customFormat="1" x14ac:dyDescent="0.3">
      <c r="A38" s="3" t="s">
        <v>13</v>
      </c>
      <c r="B38" s="4">
        <v>7</v>
      </c>
      <c r="C38" s="5">
        <v>2790</v>
      </c>
      <c r="D38" s="5">
        <v>3352</v>
      </c>
      <c r="E38" s="5">
        <v>20.100000000000001</v>
      </c>
    </row>
    <row r="39" spans="1:5" s="11" customFormat="1" x14ac:dyDescent="0.3">
      <c r="A39" s="3" t="s">
        <v>13</v>
      </c>
      <c r="B39" s="4">
        <v>8</v>
      </c>
      <c r="C39" s="5">
        <v>1235</v>
      </c>
      <c r="D39" s="5">
        <v>1618</v>
      </c>
      <c r="E39" s="5">
        <v>31</v>
      </c>
    </row>
    <row r="40" spans="1:5" s="11" customFormat="1" x14ac:dyDescent="0.3">
      <c r="A40" s="3" t="s">
        <v>13</v>
      </c>
      <c r="B40" s="4">
        <v>9</v>
      </c>
      <c r="C40" s="5">
        <v>1857</v>
      </c>
      <c r="D40" s="5">
        <v>2414</v>
      </c>
      <c r="E40" s="5">
        <v>30</v>
      </c>
    </row>
    <row r="41" spans="1:5" x14ac:dyDescent="0.3">
      <c r="A41" s="3" t="s">
        <v>14</v>
      </c>
      <c r="B41" s="4">
        <v>1</v>
      </c>
      <c r="C41" s="5">
        <v>3961</v>
      </c>
      <c r="D41" s="5">
        <v>4472</v>
      </c>
      <c r="E41" s="5">
        <v>12.9</v>
      </c>
    </row>
    <row r="42" spans="1:5" x14ac:dyDescent="0.3">
      <c r="A42" s="3" t="s">
        <v>14</v>
      </c>
      <c r="B42" s="4">
        <v>2</v>
      </c>
      <c r="C42" s="5">
        <v>3915</v>
      </c>
      <c r="D42" s="5">
        <v>3898</v>
      </c>
      <c r="E42" s="5">
        <v>-0.4</v>
      </c>
    </row>
    <row r="43" spans="1:5" x14ac:dyDescent="0.3">
      <c r="A43" s="3" t="s">
        <v>14</v>
      </c>
      <c r="B43" s="4">
        <v>3</v>
      </c>
      <c r="C43" s="5">
        <v>5273</v>
      </c>
      <c r="D43" s="5">
        <v>4029</v>
      </c>
      <c r="E43" s="5">
        <v>-23.6</v>
      </c>
    </row>
    <row r="44" spans="1:5" x14ac:dyDescent="0.3">
      <c r="A44" s="3" t="s">
        <v>14</v>
      </c>
      <c r="B44" s="4">
        <v>4</v>
      </c>
      <c r="C44" s="5">
        <v>5332</v>
      </c>
      <c r="D44" s="5">
        <v>5788</v>
      </c>
      <c r="E44" s="5">
        <v>8.6</v>
      </c>
    </row>
    <row r="45" spans="1:5" x14ac:dyDescent="0.3">
      <c r="A45" s="3" t="s">
        <v>14</v>
      </c>
      <c r="B45" s="4">
        <v>5</v>
      </c>
      <c r="C45" s="5">
        <v>6337</v>
      </c>
      <c r="D45" s="5">
        <v>8293</v>
      </c>
      <c r="E45" s="5">
        <v>30.9</v>
      </c>
    </row>
    <row r="46" spans="1:5" x14ac:dyDescent="0.3">
      <c r="A46" s="3" t="s">
        <v>14</v>
      </c>
      <c r="B46" s="4">
        <v>6</v>
      </c>
      <c r="C46" s="5">
        <v>6501</v>
      </c>
      <c r="D46" s="5">
        <v>9847</v>
      </c>
      <c r="E46" s="5">
        <v>51.5</v>
      </c>
    </row>
    <row r="47" spans="1:5" s="11" customFormat="1" x14ac:dyDescent="0.3">
      <c r="A47" s="3" t="s">
        <v>14</v>
      </c>
      <c r="B47" s="4">
        <v>7</v>
      </c>
      <c r="C47" s="5">
        <v>7217</v>
      </c>
      <c r="D47" s="5">
        <v>9960</v>
      </c>
      <c r="E47" s="5">
        <v>38</v>
      </c>
    </row>
    <row r="48" spans="1:5" s="11" customFormat="1" x14ac:dyDescent="0.3">
      <c r="A48" s="3" t="s">
        <v>14</v>
      </c>
      <c r="B48" s="4">
        <v>8</v>
      </c>
      <c r="C48" s="5">
        <v>6371</v>
      </c>
      <c r="D48" s="5">
        <v>9349</v>
      </c>
      <c r="E48" s="5">
        <v>46.7</v>
      </c>
    </row>
    <row r="49" spans="1:5" s="11" customFormat="1" x14ac:dyDescent="0.3">
      <c r="A49" s="3" t="s">
        <v>14</v>
      </c>
      <c r="B49" s="4">
        <v>9</v>
      </c>
      <c r="C49" s="5">
        <v>5540</v>
      </c>
      <c r="D49" s="5">
        <v>8549</v>
      </c>
      <c r="E49" s="5">
        <v>54.3</v>
      </c>
    </row>
    <row r="50" spans="1:5" x14ac:dyDescent="0.3">
      <c r="A50" s="3" t="s">
        <v>15</v>
      </c>
      <c r="B50" s="4">
        <v>1</v>
      </c>
      <c r="C50" s="5">
        <v>1572</v>
      </c>
      <c r="D50" s="5">
        <v>2018</v>
      </c>
      <c r="E50" s="5">
        <v>28.4</v>
      </c>
    </row>
    <row r="51" spans="1:5" x14ac:dyDescent="0.3">
      <c r="A51" s="3" t="s">
        <v>15</v>
      </c>
      <c r="B51" s="4">
        <v>2</v>
      </c>
      <c r="C51" s="5">
        <v>1283</v>
      </c>
      <c r="D51" s="5">
        <v>1776</v>
      </c>
      <c r="E51" s="5">
        <v>38.4</v>
      </c>
    </row>
    <row r="52" spans="1:5" x14ac:dyDescent="0.3">
      <c r="A52" s="3" t="s">
        <v>15</v>
      </c>
      <c r="B52" s="4">
        <v>3</v>
      </c>
      <c r="C52" s="5">
        <v>1219</v>
      </c>
      <c r="D52" s="5">
        <v>1344</v>
      </c>
      <c r="E52" s="5">
        <v>10.3</v>
      </c>
    </row>
    <row r="53" spans="1:5" x14ac:dyDescent="0.3">
      <c r="A53" s="3" t="s">
        <v>15</v>
      </c>
      <c r="B53" s="4">
        <v>4</v>
      </c>
      <c r="C53" s="5">
        <v>1347</v>
      </c>
      <c r="D53" s="5">
        <v>96</v>
      </c>
      <c r="E53" s="5">
        <v>-92.9</v>
      </c>
    </row>
    <row r="54" spans="1:5" s="11" customFormat="1" x14ac:dyDescent="0.3">
      <c r="A54" s="3" t="s">
        <v>15</v>
      </c>
      <c r="B54" s="4">
        <v>5</v>
      </c>
      <c r="C54" s="5">
        <v>1408</v>
      </c>
      <c r="D54" s="5">
        <v>801</v>
      </c>
      <c r="E54" s="5">
        <v>-43.1</v>
      </c>
    </row>
    <row r="55" spans="1:5" s="11" customFormat="1" x14ac:dyDescent="0.3">
      <c r="A55" s="3" t="s">
        <v>15</v>
      </c>
      <c r="B55" s="4">
        <v>6</v>
      </c>
      <c r="C55" s="5">
        <v>1816</v>
      </c>
      <c r="D55" s="5">
        <v>1704</v>
      </c>
      <c r="E55" s="5">
        <v>-6.2</v>
      </c>
    </row>
    <row r="56" spans="1:5" s="11" customFormat="1" x14ac:dyDescent="0.3">
      <c r="A56" s="3" t="s">
        <v>15</v>
      </c>
      <c r="B56" s="4">
        <v>7</v>
      </c>
      <c r="C56" s="5">
        <v>2379</v>
      </c>
      <c r="D56" s="5">
        <v>3198</v>
      </c>
      <c r="E56" s="5">
        <v>34.4</v>
      </c>
    </row>
    <row r="57" spans="1:5" x14ac:dyDescent="0.3">
      <c r="A57" s="3" t="s">
        <v>15</v>
      </c>
      <c r="B57" s="4">
        <v>8</v>
      </c>
      <c r="C57" s="5">
        <v>1346</v>
      </c>
      <c r="D57" s="5">
        <v>2965</v>
      </c>
      <c r="E57" s="5">
        <v>120.3</v>
      </c>
    </row>
    <row r="58" spans="1:5" x14ac:dyDescent="0.3">
      <c r="A58" s="3" t="s">
        <v>15</v>
      </c>
      <c r="B58" s="4">
        <v>9</v>
      </c>
      <c r="C58" s="5">
        <v>1971</v>
      </c>
      <c r="D58" s="5">
        <v>1679</v>
      </c>
      <c r="E58" s="5">
        <v>-14.8</v>
      </c>
    </row>
    <row r="60" spans="1:5" s="1" customFormat="1" x14ac:dyDescent="0.3">
      <c r="A60" s="21" t="s">
        <v>1</v>
      </c>
      <c r="B60" s="22"/>
      <c r="C60" s="9">
        <f>SUBTOTAL(109,C5:C58)</f>
        <v>193365</v>
      </c>
      <c r="D60" s="9">
        <f>SUBTOTAL(109,D5:D58)</f>
        <v>205688</v>
      </c>
      <c r="E60" s="10">
        <f>((D60-C60)/C60)*100</f>
        <v>6.3729216766219325</v>
      </c>
    </row>
  </sheetData>
  <autoFilter ref="A4:E4" xr:uid="{26F1A78D-D4FC-4CC2-A9CF-C678485D9E90}">
    <sortState xmlns:xlrd2="http://schemas.microsoft.com/office/spreadsheetml/2017/richdata2" ref="A5:E40">
      <sortCondition ref="A4"/>
    </sortState>
  </autoFilter>
  <mergeCells count="1">
    <mergeCell ref="A60:B6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A856-A193-42FE-ADBF-E9F0373C6198}">
  <dimension ref="A1:E60"/>
  <sheetViews>
    <sheetView showGridLines="0" workbookViewId="0"/>
  </sheetViews>
  <sheetFormatPr defaultColWidth="20.5546875" defaultRowHeight="14.4" x14ac:dyDescent="0.3"/>
  <cols>
    <col min="1" max="1" width="20.5546875" style="1"/>
    <col min="2" max="16384" width="20.5546875" style="2"/>
  </cols>
  <sheetData>
    <row r="1" spans="1:5" s="11" customFormat="1" x14ac:dyDescent="0.3">
      <c r="A1" s="12" t="s">
        <v>48</v>
      </c>
    </row>
    <row r="2" spans="1:5" s="11" customFormat="1" x14ac:dyDescent="0.3">
      <c r="A2" s="12" t="s">
        <v>50</v>
      </c>
    </row>
    <row r="3" spans="1:5" s="11" customFormat="1" x14ac:dyDescent="0.3">
      <c r="A3" s="12"/>
    </row>
    <row r="4" spans="1:5" ht="39" customHeight="1" x14ac:dyDescent="0.3">
      <c r="A4" s="18" t="s">
        <v>9</v>
      </c>
      <c r="B4" s="18" t="s">
        <v>2</v>
      </c>
      <c r="C4" s="17" t="s">
        <v>31</v>
      </c>
      <c r="D4" s="17" t="s">
        <v>32</v>
      </c>
      <c r="E4" s="17" t="s">
        <v>0</v>
      </c>
    </row>
    <row r="5" spans="1:5" x14ac:dyDescent="0.3">
      <c r="A5" s="3" t="s">
        <v>10</v>
      </c>
      <c r="B5" s="4">
        <v>1</v>
      </c>
      <c r="C5" s="5">
        <v>924</v>
      </c>
      <c r="D5" s="5">
        <v>881</v>
      </c>
      <c r="E5" s="5">
        <v>-4.7</v>
      </c>
    </row>
    <row r="6" spans="1:5" x14ac:dyDescent="0.3">
      <c r="A6" s="3" t="s">
        <v>10</v>
      </c>
      <c r="B6" s="4">
        <v>2</v>
      </c>
      <c r="C6" s="5">
        <v>810</v>
      </c>
      <c r="D6" s="5">
        <v>953</v>
      </c>
      <c r="E6" s="5">
        <v>17.7</v>
      </c>
    </row>
    <row r="7" spans="1:5" x14ac:dyDescent="0.3">
      <c r="A7" s="3" t="s">
        <v>10</v>
      </c>
      <c r="B7" s="4">
        <v>3</v>
      </c>
      <c r="C7" s="5">
        <v>743</v>
      </c>
      <c r="D7" s="5">
        <v>887</v>
      </c>
      <c r="E7" s="5">
        <v>19.399999999999999</v>
      </c>
    </row>
    <row r="8" spans="1:5" x14ac:dyDescent="0.3">
      <c r="A8" s="3" t="s">
        <v>10</v>
      </c>
      <c r="B8" s="4">
        <v>4</v>
      </c>
      <c r="C8" s="5">
        <v>1291</v>
      </c>
      <c r="D8" s="5">
        <v>636</v>
      </c>
      <c r="E8" s="5">
        <v>-50.7</v>
      </c>
    </row>
    <row r="9" spans="1:5" x14ac:dyDescent="0.3">
      <c r="A9" s="3" t="s">
        <v>10</v>
      </c>
      <c r="B9" s="4">
        <v>5</v>
      </c>
      <c r="C9" s="5">
        <v>1789</v>
      </c>
      <c r="D9" s="5">
        <v>1286</v>
      </c>
      <c r="E9" s="5">
        <v>-28.1</v>
      </c>
    </row>
    <row r="10" spans="1:5" x14ac:dyDescent="0.3">
      <c r="A10" s="3" t="s">
        <v>10</v>
      </c>
      <c r="B10" s="4">
        <v>6</v>
      </c>
      <c r="C10" s="5">
        <v>2250</v>
      </c>
      <c r="D10" s="5">
        <v>1878</v>
      </c>
      <c r="E10" s="5">
        <v>-16.5</v>
      </c>
    </row>
    <row r="11" spans="1:5" x14ac:dyDescent="0.3">
      <c r="A11" s="3" t="s">
        <v>10</v>
      </c>
      <c r="B11" s="4">
        <v>7</v>
      </c>
      <c r="C11" s="5">
        <v>1880</v>
      </c>
      <c r="D11" s="5">
        <v>1725</v>
      </c>
      <c r="E11" s="5">
        <v>-8.1999999999999993</v>
      </c>
    </row>
    <row r="12" spans="1:5" x14ac:dyDescent="0.3">
      <c r="A12" s="3" t="s">
        <v>10</v>
      </c>
      <c r="B12" s="4">
        <v>8</v>
      </c>
      <c r="C12" s="5">
        <v>1419</v>
      </c>
      <c r="D12" s="5">
        <v>1648</v>
      </c>
      <c r="E12" s="5">
        <v>16.100000000000001</v>
      </c>
    </row>
    <row r="13" spans="1:5" x14ac:dyDescent="0.3">
      <c r="A13" s="3" t="s">
        <v>10</v>
      </c>
      <c r="B13" s="4">
        <v>9</v>
      </c>
      <c r="C13" s="5">
        <v>1573</v>
      </c>
      <c r="D13" s="5">
        <v>1411</v>
      </c>
      <c r="E13" s="5">
        <v>-10.3</v>
      </c>
    </row>
    <row r="14" spans="1:5" x14ac:dyDescent="0.3">
      <c r="A14" s="3" t="s">
        <v>11</v>
      </c>
      <c r="B14" s="4">
        <v>1</v>
      </c>
      <c r="C14" s="5">
        <v>999</v>
      </c>
      <c r="D14" s="5">
        <v>770</v>
      </c>
      <c r="E14" s="5">
        <v>-22.9</v>
      </c>
    </row>
    <row r="15" spans="1:5" x14ac:dyDescent="0.3">
      <c r="A15" s="3" t="s">
        <v>11</v>
      </c>
      <c r="B15" s="4">
        <v>2</v>
      </c>
      <c r="C15" s="5">
        <v>1205</v>
      </c>
      <c r="D15" s="5">
        <v>816</v>
      </c>
      <c r="E15" s="5">
        <v>-32.299999999999997</v>
      </c>
    </row>
    <row r="16" spans="1:5" x14ac:dyDescent="0.3">
      <c r="A16" s="3" t="s">
        <v>11</v>
      </c>
      <c r="B16" s="4">
        <v>3</v>
      </c>
      <c r="C16" s="5">
        <v>1522</v>
      </c>
      <c r="D16" s="5">
        <v>576</v>
      </c>
      <c r="E16" s="5">
        <v>-62.2</v>
      </c>
    </row>
    <row r="17" spans="1:5" x14ac:dyDescent="0.3">
      <c r="A17" s="3" t="s">
        <v>11</v>
      </c>
      <c r="B17" s="4">
        <v>4</v>
      </c>
      <c r="C17" s="5">
        <v>856</v>
      </c>
      <c r="D17" s="5">
        <v>276</v>
      </c>
      <c r="E17" s="5">
        <v>-67.8</v>
      </c>
    </row>
    <row r="18" spans="1:5" x14ac:dyDescent="0.3">
      <c r="A18" s="3" t="s">
        <v>11</v>
      </c>
      <c r="B18" s="4">
        <v>5</v>
      </c>
      <c r="C18" s="5">
        <v>1138</v>
      </c>
      <c r="D18" s="5">
        <v>773</v>
      </c>
      <c r="E18" s="5">
        <v>-32.1</v>
      </c>
    </row>
    <row r="19" spans="1:5" x14ac:dyDescent="0.3">
      <c r="A19" s="3" t="s">
        <v>11</v>
      </c>
      <c r="B19" s="4">
        <v>6</v>
      </c>
      <c r="C19" s="5">
        <v>1655</v>
      </c>
      <c r="D19" s="5">
        <v>1204</v>
      </c>
      <c r="E19" s="5">
        <v>-27.3</v>
      </c>
    </row>
    <row r="20" spans="1:5" x14ac:dyDescent="0.3">
      <c r="A20" s="3" t="s">
        <v>11</v>
      </c>
      <c r="B20" s="4">
        <v>7</v>
      </c>
      <c r="C20" s="5">
        <v>1809</v>
      </c>
      <c r="D20" s="5">
        <v>1409</v>
      </c>
      <c r="E20" s="5">
        <v>-22.1</v>
      </c>
    </row>
    <row r="21" spans="1:5" x14ac:dyDescent="0.3">
      <c r="A21" s="3" t="s">
        <v>11</v>
      </c>
      <c r="B21" s="4">
        <v>8</v>
      </c>
      <c r="C21" s="5">
        <v>849</v>
      </c>
      <c r="D21" s="5">
        <v>856</v>
      </c>
      <c r="E21" s="5">
        <v>0.8</v>
      </c>
    </row>
    <row r="22" spans="1:5" x14ac:dyDescent="0.3">
      <c r="A22" s="3" t="s">
        <v>11</v>
      </c>
      <c r="B22" s="4">
        <v>9</v>
      </c>
      <c r="C22" s="5">
        <v>1264</v>
      </c>
      <c r="D22" s="5">
        <v>1094</v>
      </c>
      <c r="E22" s="5">
        <v>-13.4</v>
      </c>
    </row>
    <row r="23" spans="1:5" x14ac:dyDescent="0.3">
      <c r="A23" s="3" t="s">
        <v>12</v>
      </c>
      <c r="B23" s="4">
        <v>1</v>
      </c>
      <c r="C23" s="23" t="s">
        <v>24</v>
      </c>
      <c r="D23" s="23" t="s">
        <v>24</v>
      </c>
      <c r="E23" s="23" t="s">
        <v>24</v>
      </c>
    </row>
    <row r="24" spans="1:5" x14ac:dyDescent="0.3">
      <c r="A24" s="3" t="s">
        <v>12</v>
      </c>
      <c r="B24" s="4">
        <v>2</v>
      </c>
      <c r="C24" s="23" t="s">
        <v>24</v>
      </c>
      <c r="D24" s="23" t="s">
        <v>24</v>
      </c>
      <c r="E24" s="23" t="s">
        <v>24</v>
      </c>
    </row>
    <row r="25" spans="1:5" x14ac:dyDescent="0.3">
      <c r="A25" s="3" t="s">
        <v>12</v>
      </c>
      <c r="B25" s="4">
        <v>3</v>
      </c>
      <c r="C25" s="23" t="s">
        <v>24</v>
      </c>
      <c r="D25" s="23" t="s">
        <v>24</v>
      </c>
      <c r="E25" s="23" t="s">
        <v>24</v>
      </c>
    </row>
    <row r="26" spans="1:5" x14ac:dyDescent="0.3">
      <c r="A26" s="3" t="s">
        <v>12</v>
      </c>
      <c r="B26" s="4">
        <v>4</v>
      </c>
      <c r="C26" s="23" t="s">
        <v>24</v>
      </c>
      <c r="D26" s="23" t="s">
        <v>24</v>
      </c>
      <c r="E26" s="23" t="s">
        <v>24</v>
      </c>
    </row>
    <row r="27" spans="1:5" x14ac:dyDescent="0.3">
      <c r="A27" s="3" t="s">
        <v>12</v>
      </c>
      <c r="B27" s="4">
        <v>5</v>
      </c>
      <c r="C27" s="23" t="s">
        <v>24</v>
      </c>
      <c r="D27" s="23" t="s">
        <v>24</v>
      </c>
      <c r="E27" s="23" t="s">
        <v>24</v>
      </c>
    </row>
    <row r="28" spans="1:5" x14ac:dyDescent="0.3">
      <c r="A28" s="3" t="s">
        <v>12</v>
      </c>
      <c r="B28" s="4">
        <v>6</v>
      </c>
      <c r="C28" s="23" t="s">
        <v>24</v>
      </c>
      <c r="D28" s="23" t="s">
        <v>24</v>
      </c>
      <c r="E28" s="23" t="s">
        <v>24</v>
      </c>
    </row>
    <row r="29" spans="1:5" x14ac:dyDescent="0.3">
      <c r="A29" s="3" t="s">
        <v>12</v>
      </c>
      <c r="B29" s="4">
        <v>7</v>
      </c>
      <c r="C29" s="23" t="s">
        <v>24</v>
      </c>
      <c r="D29" s="23" t="s">
        <v>24</v>
      </c>
      <c r="E29" s="23" t="s">
        <v>24</v>
      </c>
    </row>
    <row r="30" spans="1:5" x14ac:dyDescent="0.3">
      <c r="A30" s="3" t="s">
        <v>12</v>
      </c>
      <c r="B30" s="4">
        <v>8</v>
      </c>
      <c r="C30" s="23" t="s">
        <v>24</v>
      </c>
      <c r="D30" s="23" t="s">
        <v>24</v>
      </c>
      <c r="E30" s="23" t="s">
        <v>24</v>
      </c>
    </row>
    <row r="31" spans="1:5" x14ac:dyDescent="0.3">
      <c r="A31" s="3" t="s">
        <v>12</v>
      </c>
      <c r="B31" s="4">
        <v>9</v>
      </c>
      <c r="C31" s="23" t="s">
        <v>24</v>
      </c>
      <c r="D31" s="23" t="s">
        <v>24</v>
      </c>
      <c r="E31" s="23" t="s">
        <v>24</v>
      </c>
    </row>
    <row r="32" spans="1:5" x14ac:dyDescent="0.3">
      <c r="A32" s="3" t="s">
        <v>13</v>
      </c>
      <c r="B32" s="4">
        <v>1</v>
      </c>
      <c r="C32" s="5">
        <v>198</v>
      </c>
      <c r="D32" s="5">
        <v>1080</v>
      </c>
      <c r="E32" s="5">
        <v>445.5</v>
      </c>
    </row>
    <row r="33" spans="1:5" x14ac:dyDescent="0.3">
      <c r="A33" s="3" t="s">
        <v>13</v>
      </c>
      <c r="B33" s="4">
        <v>2</v>
      </c>
      <c r="C33" s="5">
        <v>176</v>
      </c>
      <c r="D33" s="5">
        <v>632</v>
      </c>
      <c r="E33" s="5">
        <v>259.10000000000002</v>
      </c>
    </row>
    <row r="34" spans="1:5" x14ac:dyDescent="0.3">
      <c r="A34" s="3" t="s">
        <v>13</v>
      </c>
      <c r="B34" s="4">
        <v>3</v>
      </c>
      <c r="C34" s="5">
        <v>143</v>
      </c>
      <c r="D34" s="5">
        <v>112</v>
      </c>
      <c r="E34" s="5">
        <v>-21.7</v>
      </c>
    </row>
    <row r="35" spans="1:5" x14ac:dyDescent="0.3">
      <c r="A35" s="3" t="s">
        <v>13</v>
      </c>
      <c r="B35" s="4">
        <v>4</v>
      </c>
      <c r="C35" s="5">
        <v>316</v>
      </c>
      <c r="D35" s="5">
        <v>15</v>
      </c>
      <c r="E35" s="5">
        <v>-95.3</v>
      </c>
    </row>
    <row r="36" spans="1:5" x14ac:dyDescent="0.3">
      <c r="A36" s="3" t="s">
        <v>13</v>
      </c>
      <c r="B36" s="4">
        <v>5</v>
      </c>
      <c r="C36" s="5">
        <v>238</v>
      </c>
      <c r="D36" s="5">
        <v>257</v>
      </c>
      <c r="E36" s="5">
        <v>8</v>
      </c>
    </row>
    <row r="37" spans="1:5" x14ac:dyDescent="0.3">
      <c r="A37" s="3" t="s">
        <v>13</v>
      </c>
      <c r="B37" s="4">
        <v>6</v>
      </c>
      <c r="C37" s="5">
        <v>387</v>
      </c>
      <c r="D37" s="5">
        <v>427</v>
      </c>
      <c r="E37" s="5">
        <v>10.3</v>
      </c>
    </row>
    <row r="38" spans="1:5" x14ac:dyDescent="0.3">
      <c r="A38" s="3" t="s">
        <v>13</v>
      </c>
      <c r="B38" s="4">
        <v>7</v>
      </c>
      <c r="C38" s="5">
        <v>311</v>
      </c>
      <c r="D38" s="5">
        <v>485</v>
      </c>
      <c r="E38" s="5">
        <v>55.9</v>
      </c>
    </row>
    <row r="39" spans="1:5" x14ac:dyDescent="0.3">
      <c r="A39" s="3" t="s">
        <v>13</v>
      </c>
      <c r="B39" s="4">
        <v>8</v>
      </c>
      <c r="C39" s="5">
        <v>105</v>
      </c>
      <c r="D39" s="5">
        <v>250</v>
      </c>
      <c r="E39" s="5">
        <v>138.1</v>
      </c>
    </row>
    <row r="40" spans="1:5" x14ac:dyDescent="0.3">
      <c r="A40" s="3" t="s">
        <v>13</v>
      </c>
      <c r="B40" s="4">
        <v>9</v>
      </c>
      <c r="C40" s="5">
        <v>144</v>
      </c>
      <c r="D40" s="5">
        <v>433</v>
      </c>
      <c r="E40" s="5">
        <v>200.7</v>
      </c>
    </row>
    <row r="41" spans="1:5" x14ac:dyDescent="0.3">
      <c r="A41" s="3" t="s">
        <v>14</v>
      </c>
      <c r="B41" s="4">
        <v>1</v>
      </c>
      <c r="C41" s="5">
        <v>663</v>
      </c>
      <c r="D41" s="5">
        <v>1046</v>
      </c>
      <c r="E41" s="5">
        <v>57.8</v>
      </c>
    </row>
    <row r="42" spans="1:5" x14ac:dyDescent="0.3">
      <c r="A42" s="3" t="s">
        <v>14</v>
      </c>
      <c r="B42" s="4">
        <v>2</v>
      </c>
      <c r="C42" s="5">
        <v>711</v>
      </c>
      <c r="D42" s="5">
        <v>877</v>
      </c>
      <c r="E42" s="5">
        <v>23.3</v>
      </c>
    </row>
    <row r="43" spans="1:5" x14ac:dyDescent="0.3">
      <c r="A43" s="3" t="s">
        <v>14</v>
      </c>
      <c r="B43" s="4">
        <v>3</v>
      </c>
      <c r="C43" s="5">
        <v>1182</v>
      </c>
      <c r="D43" s="5">
        <v>754</v>
      </c>
      <c r="E43" s="5">
        <v>-36.200000000000003</v>
      </c>
    </row>
    <row r="44" spans="1:5" x14ac:dyDescent="0.3">
      <c r="A44" s="3" t="s">
        <v>14</v>
      </c>
      <c r="B44" s="4">
        <v>4</v>
      </c>
      <c r="C44" s="5">
        <v>1170</v>
      </c>
      <c r="D44" s="5">
        <v>1205</v>
      </c>
      <c r="E44" s="5">
        <v>3</v>
      </c>
    </row>
    <row r="45" spans="1:5" x14ac:dyDescent="0.3">
      <c r="A45" s="3" t="s">
        <v>14</v>
      </c>
      <c r="B45" s="4">
        <v>5</v>
      </c>
      <c r="C45" s="5">
        <v>1241</v>
      </c>
      <c r="D45" s="5">
        <v>1541</v>
      </c>
      <c r="E45" s="5">
        <v>24.2</v>
      </c>
    </row>
    <row r="46" spans="1:5" x14ac:dyDescent="0.3">
      <c r="A46" s="3" t="s">
        <v>14</v>
      </c>
      <c r="B46" s="4">
        <v>6</v>
      </c>
      <c r="C46" s="5">
        <v>1266</v>
      </c>
      <c r="D46" s="5">
        <v>2315</v>
      </c>
      <c r="E46" s="5">
        <v>82.9</v>
      </c>
    </row>
    <row r="47" spans="1:5" x14ac:dyDescent="0.3">
      <c r="A47" s="3" t="s">
        <v>14</v>
      </c>
      <c r="B47" s="4">
        <v>7</v>
      </c>
      <c r="C47" s="5">
        <v>1413</v>
      </c>
      <c r="D47" s="5">
        <v>2621</v>
      </c>
      <c r="E47" s="5">
        <v>85.5</v>
      </c>
    </row>
    <row r="48" spans="1:5" x14ac:dyDescent="0.3">
      <c r="A48" s="3" t="s">
        <v>14</v>
      </c>
      <c r="B48" s="4">
        <v>8</v>
      </c>
      <c r="C48" s="5">
        <v>1155</v>
      </c>
      <c r="D48" s="5">
        <v>2208</v>
      </c>
      <c r="E48" s="5">
        <v>91.2</v>
      </c>
    </row>
    <row r="49" spans="1:5" x14ac:dyDescent="0.3">
      <c r="A49" s="3" t="s">
        <v>14</v>
      </c>
      <c r="B49" s="4">
        <v>9</v>
      </c>
      <c r="C49" s="5">
        <v>1163</v>
      </c>
      <c r="D49" s="5">
        <v>2464</v>
      </c>
      <c r="E49" s="5">
        <v>111.9</v>
      </c>
    </row>
    <row r="50" spans="1:5" x14ac:dyDescent="0.3">
      <c r="A50" s="3" t="s">
        <v>15</v>
      </c>
      <c r="B50" s="4">
        <v>1</v>
      </c>
      <c r="C50" s="5">
        <v>463</v>
      </c>
      <c r="D50" s="5">
        <v>895</v>
      </c>
      <c r="E50" s="5">
        <v>93.3</v>
      </c>
    </row>
    <row r="51" spans="1:5" x14ac:dyDescent="0.3">
      <c r="A51" s="3" t="s">
        <v>15</v>
      </c>
      <c r="B51" s="4">
        <v>2</v>
      </c>
      <c r="C51" s="5">
        <v>476</v>
      </c>
      <c r="D51" s="5">
        <v>850</v>
      </c>
      <c r="E51" s="5">
        <v>78.599999999999994</v>
      </c>
    </row>
    <row r="52" spans="1:5" x14ac:dyDescent="0.3">
      <c r="A52" s="3" t="s">
        <v>15</v>
      </c>
      <c r="B52" s="4">
        <v>3</v>
      </c>
      <c r="C52" s="5">
        <v>229</v>
      </c>
      <c r="D52" s="5">
        <v>813</v>
      </c>
      <c r="E52" s="5">
        <v>255</v>
      </c>
    </row>
    <row r="53" spans="1:5" x14ac:dyDescent="0.3">
      <c r="A53" s="3" t="s">
        <v>15</v>
      </c>
      <c r="B53" s="4">
        <v>4</v>
      </c>
      <c r="C53" s="5">
        <v>365</v>
      </c>
      <c r="D53" s="5">
        <v>26</v>
      </c>
      <c r="E53" s="5">
        <v>-92.9</v>
      </c>
    </row>
    <row r="54" spans="1:5" x14ac:dyDescent="0.3">
      <c r="A54" s="3" t="s">
        <v>15</v>
      </c>
      <c r="B54" s="4">
        <v>5</v>
      </c>
      <c r="C54" s="5">
        <v>223</v>
      </c>
      <c r="D54" s="5">
        <v>289</v>
      </c>
      <c r="E54" s="5">
        <v>29.6</v>
      </c>
    </row>
    <row r="55" spans="1:5" x14ac:dyDescent="0.3">
      <c r="A55" s="3" t="s">
        <v>15</v>
      </c>
      <c r="B55" s="4">
        <v>6</v>
      </c>
      <c r="C55" s="5">
        <v>555</v>
      </c>
      <c r="D55" s="5">
        <v>622</v>
      </c>
      <c r="E55" s="5">
        <v>12.1</v>
      </c>
    </row>
    <row r="56" spans="1:5" x14ac:dyDescent="0.3">
      <c r="A56" s="3" t="s">
        <v>15</v>
      </c>
      <c r="B56" s="4">
        <v>7</v>
      </c>
      <c r="C56" s="5">
        <v>830</v>
      </c>
      <c r="D56" s="5">
        <v>1654</v>
      </c>
      <c r="E56" s="5">
        <v>99.3</v>
      </c>
    </row>
    <row r="57" spans="1:5" x14ac:dyDescent="0.3">
      <c r="A57" s="3" t="s">
        <v>15</v>
      </c>
      <c r="B57" s="4">
        <v>8</v>
      </c>
      <c r="C57" s="5">
        <v>245</v>
      </c>
      <c r="D57" s="5">
        <v>1812</v>
      </c>
      <c r="E57" s="5">
        <v>639.6</v>
      </c>
    </row>
    <row r="58" spans="1:5" x14ac:dyDescent="0.3">
      <c r="A58" s="3" t="s">
        <v>15</v>
      </c>
      <c r="B58" s="4">
        <v>9</v>
      </c>
      <c r="C58" s="5">
        <v>814</v>
      </c>
      <c r="D58" s="5">
        <v>443</v>
      </c>
      <c r="E58" s="5">
        <v>-45.6</v>
      </c>
    </row>
    <row r="59" spans="1:5" x14ac:dyDescent="0.3">
      <c r="A59" s="11"/>
      <c r="B59" s="11"/>
      <c r="C59" s="11"/>
      <c r="D59" s="11"/>
      <c r="E59" s="11"/>
    </row>
    <row r="60" spans="1:5" x14ac:dyDescent="0.3">
      <c r="A60" s="21" t="s">
        <v>1</v>
      </c>
      <c r="B60" s="22"/>
      <c r="C60" s="9">
        <f>SUBTOTAL(109,C5:C58)</f>
        <v>40158</v>
      </c>
      <c r="D60" s="9">
        <f>SUBTOTAL(109,D5:D58)</f>
        <v>45205</v>
      </c>
      <c r="E60" s="10">
        <f>((D60-C60)/C60)*100</f>
        <v>12.567856964988296</v>
      </c>
    </row>
  </sheetData>
  <autoFilter ref="A4:E58" xr:uid="{1F31515C-32C1-4FB2-B496-26813AD5FB79}"/>
  <mergeCells count="1">
    <mergeCell ref="A60:B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8901-A9E5-4947-900E-13F263215E13}">
  <dimension ref="A1:C14"/>
  <sheetViews>
    <sheetView showGridLines="0" zoomScaleNormal="100" workbookViewId="0"/>
  </sheetViews>
  <sheetFormatPr defaultColWidth="20.5546875" defaultRowHeight="14.4" x14ac:dyDescent="0.3"/>
  <cols>
    <col min="1" max="1" width="13.109375" bestFit="1" customWidth="1"/>
    <col min="2" max="3" width="25.88671875" bestFit="1" customWidth="1"/>
    <col min="4" max="4" width="7.6640625" customWidth="1"/>
  </cols>
  <sheetData>
    <row r="1" spans="1:3" s="11" customFormat="1" x14ac:dyDescent="0.3">
      <c r="A1" s="12" t="s">
        <v>34</v>
      </c>
    </row>
    <row r="2" spans="1:3" s="11" customFormat="1" x14ac:dyDescent="0.3">
      <c r="A2" s="12" t="s">
        <v>50</v>
      </c>
    </row>
    <row r="3" spans="1:3" s="11" customFormat="1" x14ac:dyDescent="0.3"/>
    <row r="4" spans="1:3" x14ac:dyDescent="0.3">
      <c r="A4" s="8" t="s">
        <v>26</v>
      </c>
      <c r="B4" s="11" t="s">
        <v>51</v>
      </c>
      <c r="C4" s="11" t="s">
        <v>52</v>
      </c>
    </row>
    <row r="5" spans="1:3" x14ac:dyDescent="0.3">
      <c r="A5" s="7" t="s">
        <v>3</v>
      </c>
      <c r="B5" s="16">
        <v>45195</v>
      </c>
      <c r="C5" s="16">
        <v>52291</v>
      </c>
    </row>
    <row r="6" spans="1:3" x14ac:dyDescent="0.3">
      <c r="A6" s="7" t="s">
        <v>4</v>
      </c>
      <c r="B6" s="16">
        <v>56681</v>
      </c>
      <c r="C6" s="16">
        <v>64396</v>
      </c>
    </row>
    <row r="7" spans="1:3" x14ac:dyDescent="0.3">
      <c r="A7" s="7" t="s">
        <v>5</v>
      </c>
      <c r="B7" s="16">
        <v>104719</v>
      </c>
      <c r="C7" s="16">
        <v>63265</v>
      </c>
    </row>
    <row r="8" spans="1:3" x14ac:dyDescent="0.3">
      <c r="A8" s="7" t="s">
        <v>6</v>
      </c>
      <c r="B8" s="16">
        <v>96736</v>
      </c>
      <c r="C8" s="16">
        <v>24246</v>
      </c>
    </row>
    <row r="9" spans="1:3" x14ac:dyDescent="0.3">
      <c r="A9" s="7" t="s">
        <v>28</v>
      </c>
      <c r="B9" s="16">
        <v>98989</v>
      </c>
      <c r="C9" s="16">
        <v>82728</v>
      </c>
    </row>
    <row r="10" spans="1:3" x14ac:dyDescent="0.3">
      <c r="A10" s="7" t="s">
        <v>8</v>
      </c>
      <c r="B10" s="16">
        <v>98050</v>
      </c>
      <c r="C10" s="16">
        <v>126364</v>
      </c>
    </row>
    <row r="11" spans="1:3" x14ac:dyDescent="0.3">
      <c r="A11" s="7" t="s">
        <v>53</v>
      </c>
      <c r="B11" s="16">
        <v>101408</v>
      </c>
      <c r="C11" s="16">
        <v>130109</v>
      </c>
    </row>
    <row r="12" spans="1:3" x14ac:dyDescent="0.3">
      <c r="A12" s="7" t="s">
        <v>54</v>
      </c>
      <c r="B12" s="16">
        <v>57816</v>
      </c>
      <c r="C12" s="16">
        <v>76372</v>
      </c>
    </row>
    <row r="13" spans="1:3" x14ac:dyDescent="0.3">
      <c r="A13" s="7" t="s">
        <v>55</v>
      </c>
      <c r="B13" s="16">
        <v>73232</v>
      </c>
      <c r="C13" s="16">
        <v>88732</v>
      </c>
    </row>
    <row r="14" spans="1:3" x14ac:dyDescent="0.3">
      <c r="A14" s="7" t="s">
        <v>27</v>
      </c>
      <c r="B14" s="16">
        <v>732826</v>
      </c>
      <c r="C14" s="16">
        <v>708503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2FC3-C2D1-4F00-8B65-6B6E8D806DBA}">
  <dimension ref="A1:C14"/>
  <sheetViews>
    <sheetView showGridLines="0" workbookViewId="0"/>
  </sheetViews>
  <sheetFormatPr defaultColWidth="20.5546875" defaultRowHeight="14.4" x14ac:dyDescent="0.3"/>
  <cols>
    <col min="1" max="1" width="13.109375" bestFit="1" customWidth="1"/>
    <col min="2" max="3" width="25.88671875" bestFit="1" customWidth="1"/>
    <col min="4" max="4" width="7.6640625" customWidth="1"/>
  </cols>
  <sheetData>
    <row r="1" spans="1:3" s="11" customFormat="1" x14ac:dyDescent="0.3">
      <c r="A1" s="12" t="s">
        <v>33</v>
      </c>
    </row>
    <row r="2" spans="1:3" s="11" customFormat="1" x14ac:dyDescent="0.3">
      <c r="A2" s="12" t="s">
        <v>50</v>
      </c>
    </row>
    <row r="3" spans="1:3" s="11" customFormat="1" x14ac:dyDescent="0.3"/>
    <row r="4" spans="1:3" x14ac:dyDescent="0.3">
      <c r="A4" s="8" t="s">
        <v>26</v>
      </c>
      <c r="B4" s="11" t="s">
        <v>51</v>
      </c>
      <c r="C4" s="11" t="s">
        <v>52</v>
      </c>
    </row>
    <row r="5" spans="1:3" x14ac:dyDescent="0.3">
      <c r="A5" s="7" t="s">
        <v>3</v>
      </c>
      <c r="B5" s="16">
        <v>309</v>
      </c>
      <c r="C5" s="16">
        <v>614</v>
      </c>
    </row>
    <row r="6" spans="1:3" x14ac:dyDescent="0.3">
      <c r="A6" s="7" t="s">
        <v>4</v>
      </c>
      <c r="B6" s="16">
        <v>795</v>
      </c>
      <c r="C6" s="16">
        <v>1069</v>
      </c>
    </row>
    <row r="7" spans="1:3" x14ac:dyDescent="0.3">
      <c r="A7" s="7" t="s">
        <v>5</v>
      </c>
      <c r="B7" s="16">
        <v>771</v>
      </c>
      <c r="C7" s="16">
        <v>1327</v>
      </c>
    </row>
    <row r="8" spans="1:3" x14ac:dyDescent="0.3">
      <c r="A8" s="7" t="s">
        <v>6</v>
      </c>
      <c r="B8" s="16">
        <v>631</v>
      </c>
      <c r="C8" s="16">
        <v>387</v>
      </c>
    </row>
    <row r="9" spans="1:3" x14ac:dyDescent="0.3">
      <c r="A9" s="7" t="s">
        <v>7</v>
      </c>
      <c r="B9" s="16">
        <v>640</v>
      </c>
      <c r="C9" s="16">
        <v>2428</v>
      </c>
    </row>
    <row r="10" spans="1:3" x14ac:dyDescent="0.3">
      <c r="A10" s="7" t="s">
        <v>8</v>
      </c>
      <c r="B10" s="16">
        <v>1672</v>
      </c>
      <c r="C10" s="16">
        <v>1265</v>
      </c>
    </row>
    <row r="11" spans="1:3" x14ac:dyDescent="0.3">
      <c r="A11" s="7" t="s">
        <v>53</v>
      </c>
      <c r="B11" s="16">
        <v>1743</v>
      </c>
      <c r="C11" s="16">
        <v>2269</v>
      </c>
    </row>
    <row r="12" spans="1:3" x14ac:dyDescent="0.3">
      <c r="A12" s="7" t="s">
        <v>54</v>
      </c>
      <c r="B12" s="16">
        <v>551</v>
      </c>
      <c r="C12" s="16">
        <v>1818</v>
      </c>
    </row>
    <row r="13" spans="1:3" x14ac:dyDescent="0.3">
      <c r="A13" s="7" t="s">
        <v>55</v>
      </c>
      <c r="B13" s="16">
        <v>797</v>
      </c>
      <c r="C13" s="16">
        <v>2720</v>
      </c>
    </row>
    <row r="14" spans="1:3" x14ac:dyDescent="0.3">
      <c r="A14" s="7" t="s">
        <v>27</v>
      </c>
      <c r="B14" s="16">
        <v>7909</v>
      </c>
      <c r="C14" s="16">
        <v>13897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B7C6-B0AC-4539-944A-316AB5AFE3A6}">
  <dimension ref="A1:XFD14"/>
  <sheetViews>
    <sheetView showGridLines="0" workbookViewId="0"/>
  </sheetViews>
  <sheetFormatPr defaultColWidth="20.5546875" defaultRowHeight="14.4" x14ac:dyDescent="0.3"/>
  <cols>
    <col min="1" max="1" width="13.109375" style="11" bestFit="1" customWidth="1"/>
    <col min="2" max="3" width="22.109375" style="11" bestFit="1" customWidth="1"/>
    <col min="4" max="4" width="7.6640625" style="11" customWidth="1"/>
    <col min="5" max="16384" width="20.5546875" style="11"/>
  </cols>
  <sheetData>
    <row r="1" spans="1:16384" x14ac:dyDescent="0.3">
      <c r="A1" s="12" t="s">
        <v>35</v>
      </c>
    </row>
    <row r="2" spans="1:16384" x14ac:dyDescent="0.3">
      <c r="A2" s="12" t="s">
        <v>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pans="1:16384" x14ac:dyDescent="0.3">
      <c r="A3" s="12"/>
    </row>
    <row r="4" spans="1:16384" x14ac:dyDescent="0.3">
      <c r="A4" s="8" t="s">
        <v>26</v>
      </c>
      <c r="B4" s="11" t="s">
        <v>56</v>
      </c>
      <c r="C4" s="11" t="s">
        <v>57</v>
      </c>
    </row>
    <row r="5" spans="1:16384" x14ac:dyDescent="0.3">
      <c r="A5" s="7" t="s">
        <v>3</v>
      </c>
      <c r="B5" s="16">
        <v>14235</v>
      </c>
      <c r="C5" s="16">
        <v>17454</v>
      </c>
    </row>
    <row r="6" spans="1:16384" x14ac:dyDescent="0.3">
      <c r="A6" s="7" t="s">
        <v>4</v>
      </c>
      <c r="B6" s="16">
        <v>15411</v>
      </c>
      <c r="C6" s="16">
        <v>16733</v>
      </c>
    </row>
    <row r="7" spans="1:16384" x14ac:dyDescent="0.3">
      <c r="A7" s="7" t="s">
        <v>5</v>
      </c>
      <c r="B7" s="16">
        <v>19237</v>
      </c>
      <c r="C7" s="16">
        <v>12483</v>
      </c>
    </row>
    <row r="8" spans="1:16384" x14ac:dyDescent="0.3">
      <c r="A8" s="7" t="s">
        <v>6</v>
      </c>
      <c r="B8" s="16">
        <v>20813</v>
      </c>
      <c r="C8" s="16">
        <v>9865</v>
      </c>
    </row>
    <row r="9" spans="1:16384" x14ac:dyDescent="0.3">
      <c r="A9" s="7" t="s">
        <v>28</v>
      </c>
      <c r="B9" s="16">
        <v>22897</v>
      </c>
      <c r="C9" s="16">
        <v>22799</v>
      </c>
    </row>
    <row r="10" spans="1:16384" x14ac:dyDescent="0.3">
      <c r="A10" s="7" t="s">
        <v>8</v>
      </c>
      <c r="B10" s="16">
        <v>26257</v>
      </c>
      <c r="C10" s="16">
        <v>32901</v>
      </c>
    </row>
    <row r="11" spans="1:16384" x14ac:dyDescent="0.3">
      <c r="A11" s="7" t="s">
        <v>53</v>
      </c>
      <c r="B11" s="16">
        <v>29873</v>
      </c>
      <c r="C11" s="16">
        <v>35248</v>
      </c>
    </row>
    <row r="12" spans="1:16384" x14ac:dyDescent="0.3">
      <c r="A12" s="7" t="s">
        <v>54</v>
      </c>
      <c r="B12" s="16">
        <v>21480</v>
      </c>
      <c r="C12" s="16">
        <v>28647</v>
      </c>
    </row>
    <row r="13" spans="1:16384" x14ac:dyDescent="0.3">
      <c r="A13" s="7" t="s">
        <v>55</v>
      </c>
      <c r="B13" s="16">
        <v>23162</v>
      </c>
      <c r="C13" s="16">
        <v>29558</v>
      </c>
    </row>
    <row r="14" spans="1:16384" x14ac:dyDescent="0.3">
      <c r="A14" s="7" t="s">
        <v>27</v>
      </c>
      <c r="B14" s="16">
        <v>193365</v>
      </c>
      <c r="C14" s="16">
        <v>205688</v>
      </c>
    </row>
  </sheetData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DC0B-4F07-4FFF-B7AA-25DD1EF40D6C}">
  <dimension ref="A1:C14"/>
  <sheetViews>
    <sheetView showGridLines="0" workbookViewId="0"/>
  </sheetViews>
  <sheetFormatPr defaultColWidth="20.5546875" defaultRowHeight="14.4" x14ac:dyDescent="0.3"/>
  <cols>
    <col min="1" max="1" width="13.109375" bestFit="1" customWidth="1"/>
    <col min="2" max="3" width="22.109375" bestFit="1" customWidth="1"/>
    <col min="4" max="4" width="7.6640625" customWidth="1"/>
  </cols>
  <sheetData>
    <row r="1" spans="1:3" s="11" customFormat="1" x14ac:dyDescent="0.3">
      <c r="A1" s="12" t="s">
        <v>36</v>
      </c>
    </row>
    <row r="2" spans="1:3" s="11" customFormat="1" x14ac:dyDescent="0.3">
      <c r="A2" s="12" t="s">
        <v>50</v>
      </c>
    </row>
    <row r="3" spans="1:3" s="11" customFormat="1" x14ac:dyDescent="0.3"/>
    <row r="4" spans="1:3" x14ac:dyDescent="0.3">
      <c r="A4" s="8" t="s">
        <v>26</v>
      </c>
      <c r="B4" s="11" t="s">
        <v>56</v>
      </c>
      <c r="C4" s="11" t="s">
        <v>57</v>
      </c>
    </row>
    <row r="5" spans="1:3" x14ac:dyDescent="0.3">
      <c r="A5" s="7" t="s">
        <v>3</v>
      </c>
      <c r="B5" s="16">
        <v>2121</v>
      </c>
      <c r="C5" s="16">
        <v>2731</v>
      </c>
    </row>
    <row r="6" spans="1:3" x14ac:dyDescent="0.3">
      <c r="A6" s="7" t="s">
        <v>4</v>
      </c>
      <c r="B6" s="16">
        <v>2191</v>
      </c>
      <c r="C6" s="16">
        <v>2401</v>
      </c>
    </row>
    <row r="7" spans="1:3" x14ac:dyDescent="0.3">
      <c r="A7" s="7" t="s">
        <v>5</v>
      </c>
      <c r="B7" s="16">
        <v>2408</v>
      </c>
      <c r="C7" s="16">
        <v>1575</v>
      </c>
    </row>
    <row r="8" spans="1:3" x14ac:dyDescent="0.3">
      <c r="A8" s="7" t="s">
        <v>6</v>
      </c>
      <c r="B8" s="16">
        <v>2463</v>
      </c>
      <c r="C8" s="16">
        <v>927</v>
      </c>
    </row>
    <row r="9" spans="1:3" x14ac:dyDescent="0.3">
      <c r="A9" s="7" t="s">
        <v>7</v>
      </c>
      <c r="B9" s="16">
        <v>3165</v>
      </c>
      <c r="C9" s="16">
        <v>2316</v>
      </c>
    </row>
    <row r="10" spans="1:3" x14ac:dyDescent="0.3">
      <c r="A10" s="7" t="s">
        <v>8</v>
      </c>
      <c r="B10" s="16">
        <v>4292</v>
      </c>
      <c r="C10" s="16">
        <v>3509</v>
      </c>
    </row>
    <row r="11" spans="1:3" x14ac:dyDescent="0.3">
      <c r="A11" s="7" t="s">
        <v>53</v>
      </c>
      <c r="B11" s="16">
        <v>4000</v>
      </c>
      <c r="C11" s="16">
        <v>3619</v>
      </c>
    </row>
    <row r="12" spans="1:3" x14ac:dyDescent="0.3">
      <c r="A12" s="7" t="s">
        <v>54</v>
      </c>
      <c r="B12" s="16">
        <v>2373</v>
      </c>
      <c r="C12" s="16">
        <v>2754</v>
      </c>
    </row>
    <row r="13" spans="1:3" x14ac:dyDescent="0.3">
      <c r="A13" s="7" t="s">
        <v>55</v>
      </c>
      <c r="B13" s="16">
        <v>2981</v>
      </c>
      <c r="C13" s="16">
        <v>2938</v>
      </c>
    </row>
    <row r="14" spans="1:3" x14ac:dyDescent="0.3">
      <c r="A14" s="7" t="s">
        <v>27</v>
      </c>
      <c r="B14" s="16">
        <v>25994</v>
      </c>
      <c r="C14" s="16">
        <v>22770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MC - All</vt:lpstr>
      <vt:lpstr>MC - Electric</vt:lpstr>
      <vt:lpstr>MP - All</vt:lpstr>
      <vt:lpstr>MP - Electric</vt:lpstr>
      <vt:lpstr>Chart - MC - All</vt:lpstr>
      <vt:lpstr>Chart - MC - Electric</vt:lpstr>
      <vt:lpstr>Chart - MP - All</vt:lpstr>
      <vt:lpstr>Chart - MP - Elec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Manuel Ordonez</cp:lastModifiedBy>
  <cp:lastPrinted>2018-10-29T09:52:12Z</cp:lastPrinted>
  <dcterms:created xsi:type="dcterms:W3CDTF">2017-10-26T07:56:52Z</dcterms:created>
  <dcterms:modified xsi:type="dcterms:W3CDTF">2020-11-02T10:52:45Z</dcterms:modified>
</cp:coreProperties>
</file>